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mc:AlternateContent xmlns:mc="http://schemas.openxmlformats.org/markup-compatibility/2006">
    <mc:Choice Requires="x15">
      <x15ac:absPath xmlns:x15ac="http://schemas.microsoft.com/office/spreadsheetml/2010/11/ac" url="/Users/Lisette/Library/Mobile Documents/com~apple~CloudDocs/Demand Metric/REBRAND PROJECT 2018/2. FINAL VERSION/FINAL Assessments/"/>
    </mc:Choice>
  </mc:AlternateContent>
  <xr:revisionPtr revIDLastSave="0" documentId="13_ncr:1_{1DEF181B-CF26-9241-9515-20410531C16A}" xr6:coauthVersionLast="33" xr6:coauthVersionMax="33" xr10:uidLastSave="{00000000-0000-0000-0000-000000000000}"/>
  <bookViews>
    <workbookView xWindow="0" yWindow="460" windowWidth="25600" windowHeight="15540" tabRatio="890" xr2:uid="{00000000-000D-0000-FFFF-FFFF00000000}"/>
  </bookViews>
  <sheets>
    <sheet name="Instructions" sheetId="588" r:id="rId1"/>
    <sheet name="Weighting" sheetId="591" r:id="rId2"/>
    <sheet name="Self Assessment (Mktg)" sheetId="1" r:id="rId3"/>
    <sheet name="Self Assessment (Sales)" sheetId="589" r:id="rId4"/>
    <sheet name="Alignment Index" sheetId="587" r:id="rId5"/>
    <sheet name="Recommendations" sheetId="584" r:id="rId6"/>
  </sheets>
  <definedNames>
    <definedName name="Goal_State" localSheetId="4">'Alignment Index'!$D$5:$D$10</definedName>
    <definedName name="GoalState">'Alignment Index'!#REF!</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4" i="584" l="1"/>
  <c r="D14" i="584"/>
  <c r="D15" i="584"/>
  <c r="D16" i="584"/>
  <c r="D17" i="584"/>
  <c r="D18" i="584"/>
  <c r="D19" i="584"/>
  <c r="C14" i="584"/>
  <c r="C15" i="584"/>
  <c r="C16" i="584"/>
  <c r="C17" i="584"/>
  <c r="C18" i="584"/>
  <c r="C19" i="584"/>
  <c r="D22" i="584"/>
  <c r="D23" i="584"/>
  <c r="D24" i="584"/>
  <c r="D25" i="584"/>
  <c r="C22" i="584"/>
  <c r="C23" i="584"/>
  <c r="C24" i="584"/>
  <c r="C25" i="584"/>
  <c r="D28" i="584"/>
  <c r="D29" i="584"/>
  <c r="D30" i="584"/>
  <c r="D31" i="584"/>
  <c r="D32" i="584"/>
  <c r="C28" i="584"/>
  <c r="C29" i="584"/>
  <c r="C30" i="584"/>
  <c r="C31" i="584"/>
  <c r="C32" i="584"/>
  <c r="D35" i="584"/>
  <c r="D36" i="584"/>
  <c r="D37" i="584"/>
  <c r="D38" i="584"/>
  <c r="D39" i="584"/>
  <c r="C35" i="584"/>
  <c r="C36" i="584"/>
  <c r="C37" i="584"/>
  <c r="C38" i="584"/>
  <c r="C39" i="584"/>
  <c r="D42" i="584"/>
  <c r="D43" i="584"/>
  <c r="D44" i="584"/>
  <c r="C42" i="584"/>
  <c r="C43" i="584"/>
  <c r="C44" i="584"/>
  <c r="D5" i="584"/>
  <c r="D6" i="584"/>
  <c r="D7" i="584"/>
  <c r="D8" i="584"/>
  <c r="D9" i="584"/>
  <c r="D10" i="584"/>
  <c r="D11" i="584"/>
  <c r="C5" i="584"/>
  <c r="C6" i="584"/>
  <c r="C7" i="584"/>
  <c r="C8" i="584"/>
  <c r="C9" i="584"/>
  <c r="C10" i="584"/>
  <c r="C11" i="584"/>
  <c r="B5" i="584"/>
  <c r="B6" i="584"/>
  <c r="D5" i="587"/>
  <c r="E5" i="587"/>
  <c r="H5" i="587"/>
  <c r="D6" i="587"/>
  <c r="E6" i="587"/>
  <c r="H6" i="587"/>
  <c r="D7" i="587"/>
  <c r="E7" i="587"/>
  <c r="H7" i="587"/>
  <c r="D8" i="587"/>
  <c r="E8" i="587"/>
  <c r="H8" i="587"/>
  <c r="D9" i="587"/>
  <c r="E9" i="587"/>
  <c r="H9" i="587"/>
  <c r="D10" i="587"/>
  <c r="E10" i="587"/>
  <c r="H10" i="587"/>
  <c r="H11" i="587"/>
  <c r="I5" i="587"/>
  <c r="I6" i="587"/>
  <c r="I7" i="587"/>
  <c r="I8" i="587"/>
  <c r="I9" i="587"/>
  <c r="I10" i="587"/>
  <c r="I11" i="587"/>
  <c r="D11" i="587"/>
  <c r="C5" i="587"/>
  <c r="G5" i="587"/>
  <c r="C6" i="587"/>
  <c r="G6" i="587"/>
  <c r="C7" i="587"/>
  <c r="G7" i="587"/>
  <c r="C8" i="587"/>
  <c r="G8" i="587"/>
  <c r="C9" i="587"/>
  <c r="G9" i="587"/>
  <c r="C10" i="587"/>
  <c r="G10" i="587"/>
  <c r="G11" i="587"/>
  <c r="C11" i="587"/>
  <c r="E11" i="587"/>
  <c r="H12" i="587"/>
  <c r="G12" i="587"/>
  <c r="B101" i="589"/>
  <c r="B79" i="589"/>
  <c r="B79" i="1"/>
  <c r="B3" i="589"/>
  <c r="B3" i="1"/>
  <c r="B35" i="1"/>
  <c r="H4" i="591"/>
  <c r="D12" i="587"/>
  <c r="C12" i="587"/>
  <c r="B123" i="589"/>
  <c r="B62" i="589"/>
  <c r="B35" i="589"/>
  <c r="B42" i="584"/>
  <c r="B43" i="584"/>
  <c r="B38" i="584"/>
  <c r="B37" i="584"/>
  <c r="B36" i="584"/>
  <c r="B35" i="584"/>
  <c r="B31" i="584"/>
  <c r="B30" i="584"/>
  <c r="B29" i="584"/>
  <c r="B28" i="584"/>
  <c r="B24" i="584"/>
  <c r="B23" i="584"/>
  <c r="B22" i="584"/>
  <c r="B18" i="584"/>
  <c r="B17" i="584"/>
  <c r="B16" i="584"/>
  <c r="B15" i="584"/>
  <c r="B10" i="584"/>
  <c r="B9" i="584"/>
  <c r="B8" i="584"/>
  <c r="B7" i="584"/>
  <c r="B123" i="1"/>
  <c r="B101" i="1"/>
  <c r="B62" i="1"/>
</calcChain>
</file>

<file path=xl/sharedStrings.xml><?xml version="1.0" encoding="utf-8"?>
<sst xmlns="http://schemas.openxmlformats.org/spreadsheetml/2006/main" count="406" uniqueCount="222">
  <si>
    <t>Score</t>
  </si>
  <si>
    <t>Recommendations</t>
  </si>
  <si>
    <t>Systems &amp; Technology</t>
  </si>
  <si>
    <t>Messaging &amp; Materials</t>
  </si>
  <si>
    <t>Culture</t>
  </si>
  <si>
    <t>Lead Generation &amp; Pipeline Management</t>
  </si>
  <si>
    <t>Metrics &amp; Value-Measurement</t>
  </si>
  <si>
    <t>Organizational Relationships</t>
  </si>
  <si>
    <t>Organizational Relationships Maturity Average</t>
  </si>
  <si>
    <t>Metrics &amp; Value-Measurement Maturity Average</t>
  </si>
  <si>
    <t>Lead Generation &amp; Pipeline Management Maturity Average</t>
  </si>
  <si>
    <t>Culture Maturity Average</t>
  </si>
  <si>
    <t>System &amp; Technology Maturity Average</t>
  </si>
  <si>
    <t>Messaging &amp; Materials Maturity Average</t>
  </si>
  <si>
    <t>Relationship Definitions</t>
  </si>
  <si>
    <t>Marketing management lacks understanding of sales function, process, and skills</t>
  </si>
  <si>
    <t>Limited understanding of sales function by Marketing management</t>
  </si>
  <si>
    <t>Good understanding of Sales by Marketing management, but less among staff</t>
  </si>
  <si>
    <t>Understanding of Sales function encouraged among all Marketing staff</t>
  </si>
  <si>
    <t>Sales Management lack understanding of Marketing best practices</t>
  </si>
  <si>
    <t>Limited understanding of Marketing function &amp; role by Sales Management</t>
  </si>
  <si>
    <t>Good understanding of Marketing function &amp; role by Sales Management</t>
  </si>
  <si>
    <t>Understanding of Marketing function &amp; role encouraged among all Sales staff</t>
  </si>
  <si>
    <t>Understanding of Marketing function &amp; role required for all Sales staff</t>
  </si>
  <si>
    <t>Casual conversations and meetings on ad hoc basis</t>
  </si>
  <si>
    <t>Casual conversations and ad hoc meetings among select staff and managers</t>
  </si>
  <si>
    <t>Newsletters, reports,  emails are sent out, some formal meetings between groups</t>
  </si>
  <si>
    <t>Formal alignment program sponsored by Senior Management</t>
  </si>
  <si>
    <t>Marketing to Sales only, generally only when new materials/programs roll out</t>
  </si>
  <si>
    <t>Marketing to Sales only, somewhat informal, occasionally asking for feedback</t>
  </si>
  <si>
    <t>Consistent two-way, formal communications around specific activities &amp; programs</t>
  </si>
  <si>
    <t>Two-way, formal and informal communications, continuous feedback loop</t>
  </si>
  <si>
    <t>Undefined. Functions have developed independently and are focused on their own tasks</t>
  </si>
  <si>
    <t>Starting to Define. Efforts underway to prevent disputes, establish common language, and clarify expectations</t>
  </si>
  <si>
    <t>Defined. Common language, few disputes, regular meetings to clarify mutual expectations</t>
  </si>
  <si>
    <t>Aligned. Clear but flexible boundaries, common language, joint planning</t>
  </si>
  <si>
    <t>Integrated. Share systems, performance metrics, and rewards together.</t>
  </si>
  <si>
    <t>Two groups are at odds, open criticism, lack of cooperation, finger-pointing is common</t>
  </si>
  <si>
    <t>Relationships are polite but strained, collaboration is rare, groups work in silos</t>
  </si>
  <si>
    <t>Relationships improving, but open sharing and collaboration is sporadic</t>
  </si>
  <si>
    <t>Sales &amp; Marketing Management work together well, staff less likely to collaborate</t>
  </si>
  <si>
    <t xml:space="preserve">Trust is high. All staff in both groups work well together openly, productively. </t>
  </si>
  <si>
    <t>Operational Marketing metrics only (email click thru rates etc.)</t>
  </si>
  <si>
    <t>Marketing metrics and some cost metrics; metrics rarely reviewed</t>
  </si>
  <si>
    <t>Review and act on marketing, cost, and campaign ROI metrics</t>
  </si>
  <si>
    <t>Metrics for each process/campaign are defined and measured</t>
  </si>
  <si>
    <t>Marketing metrics analyzed to inform resource allocation decisions</t>
  </si>
  <si>
    <t>Marketing campaigns &amp; investments measured rarely, if ever</t>
  </si>
  <si>
    <t>Cost/Lead, Cost/Sale measured, but rarely reviewed</t>
  </si>
  <si>
    <t>Review and act on ROI and cost metrics for all marketing efforts</t>
  </si>
  <si>
    <t>Measure Return on Customer (net present value of customer base)</t>
  </si>
  <si>
    <t>Balanced Scorecard to set objectives, measures, targets, initiatives</t>
  </si>
  <si>
    <t>Value of Marketing investments rarely measured by Sales</t>
  </si>
  <si>
    <t>Sales/Marketing metrics not linked, no cause-effect relationships</t>
  </si>
  <si>
    <t>Metrics becoming linked and understood by Marketing &amp; Sales</t>
  </si>
  <si>
    <t>Metrics formally linked, reviewed, major issues acted upon</t>
  </si>
  <si>
    <t>Marketing/Sales metrics are used together to provide predictive insight</t>
  </si>
  <si>
    <t>None</t>
  </si>
  <si>
    <t>Sporadic projects/events in place to improve sales &amp; marketing alignment</t>
  </si>
  <si>
    <t>May benchmark alignment formally, but benchmarks are seldom acted upon</t>
  </si>
  <si>
    <t>Routinely benchmark sales &amp; marketing alignment and act upon insights</t>
  </si>
  <si>
    <t xml:space="preserve">Alignment benchmarks, initiatives, &amp; progress are required </t>
  </si>
  <si>
    <t>Very little/no forecasting</t>
  </si>
  <si>
    <t>Sales figures are dramatically higher or lower than forecast</t>
  </si>
  <si>
    <t>Sales forecasting is improving and variances are getting smaller</t>
  </si>
  <si>
    <t>Sales figures are often close to the forecast, but not always</t>
  </si>
  <si>
    <t>Sales figures are usually close to the forecast</t>
  </si>
  <si>
    <t>No demand generation campaigns, Sales develops their own leads</t>
  </si>
  <si>
    <t>Marketing demand generation and sales demand generation happen separately</t>
  </si>
  <si>
    <t>Marketing executes demand generation, qualified leads are passed on and sales follows up</t>
  </si>
  <si>
    <t>Synchronized demand generation program managed dually by sales &amp; marketing</t>
  </si>
  <si>
    <t>No lead scoring or qualification  - all leads get passed to sales</t>
  </si>
  <si>
    <t>Leads are qualified by Marketing, but sales does not systematically work them</t>
  </si>
  <si>
    <t>Improving lead qualification and pass-along process, but leads are not always worked</t>
  </si>
  <si>
    <t>Formal shared lead definitions and processes for passing leads to sales</t>
  </si>
  <si>
    <t xml:space="preserve">Optimized lead scoring &amp; management process with formal processes in place </t>
  </si>
  <si>
    <t>We have no formal pipeline reporting</t>
  </si>
  <si>
    <t>Sales informally reports pipeline information, but Marketing is not involved</t>
  </si>
  <si>
    <t>Sales management shares formal pipeline reports with marketing management</t>
  </si>
  <si>
    <t>Marketing &amp; Sales report up through siloed executives</t>
  </si>
  <si>
    <t>Marketing &amp; Sales executives are starting to work more collaboratively</t>
  </si>
  <si>
    <t>Marketing &amp; Sales executives are close partners and collaborators</t>
  </si>
  <si>
    <t>Marketing &amp; Sales report to a common executive</t>
  </si>
  <si>
    <t>Very little risk being taken on either side, rewards not tied to joint success</t>
  </si>
  <si>
    <t>One side takes all the risk, rewards are shared</t>
  </si>
  <si>
    <t>Marketing and Sales start sharing risks and rewards</t>
  </si>
  <si>
    <t>Risks and rewards are always shared between Sales &amp; Marketing</t>
  </si>
  <si>
    <t>Managers on both sides share in risks and rewards</t>
  </si>
  <si>
    <t>Finger pointing, blame and battles for power and resources are common</t>
  </si>
  <si>
    <t>Marketing-business relationship isn't managed or is non-existent</t>
  </si>
  <si>
    <t>Marketing-Sales relationship managed on ad hoc basis, mostly conflict resolution</t>
  </si>
  <si>
    <t>Mostly collaborative and cooperative relationship, proactively working together</t>
  </si>
  <si>
    <t>Consistent conflict and mistrust between Marketing &amp; business</t>
  </si>
  <si>
    <t>Transactional relationship between Marketing &amp; Sales, occasional conflict</t>
  </si>
  <si>
    <t>Long-term partnership is emerging as credibility is increased on both sides</t>
  </si>
  <si>
    <t>Marketing and Sales are trusted partners and collaborate closely on all fronts</t>
  </si>
  <si>
    <t>No marketing automation, campaigns are ad hoc, project driven, or by request</t>
  </si>
  <si>
    <t>Processes are becoming defined, technology is used sporadically</t>
  </si>
  <si>
    <t>Technology is implemented to automate key marketing processes</t>
  </si>
  <si>
    <t>Process metrics exist and are benchmarked and reviewed often</t>
  </si>
  <si>
    <t>Real-time messaging, lead scoring &amp; nurturing, closed loop systems</t>
  </si>
  <si>
    <t>No Sales Automation system in place</t>
  </si>
  <si>
    <t>Sales automation system in place (Salesforce.com, Right Now, etc.) but not widely/consistently used by sales</t>
  </si>
  <si>
    <t>Sales automation system in place, use required - some data is inconsistent, missing, outdated</t>
  </si>
  <si>
    <t>System in place, widely used by sales, data is reliable and current</t>
  </si>
  <si>
    <t>Sales automation system is required by sales mgmt., drives pipeline reports and revenue projection</t>
  </si>
  <si>
    <t>Systems are disparate and siloed.  Access is ad hoc and manual</t>
  </si>
  <si>
    <t>Systems are siloed. Standard reports are automated, but rarely used</t>
  </si>
  <si>
    <t>Beginning to link systems to provide a shared view of customer &amp; sales data</t>
  </si>
  <si>
    <t>Shared view of customer for sales &amp; marketing. Data is complete, current, and clean</t>
  </si>
  <si>
    <t>Customer and prospect data resides in multiple places, difficult to access, ad hoc data pulling</t>
  </si>
  <si>
    <t>Process metrics exists and are benchmarked and reviewed often</t>
  </si>
  <si>
    <t xml:space="preserve">Sales &amp; Marketing have a single, shared view of customer data and automated or formal processes </t>
  </si>
  <si>
    <t>Major systems are integrated and key reports are automated &amp; widely used for decision-making &amp; forecasting</t>
  </si>
  <si>
    <t>Collateral from marketing is often thrown away by sales. Lots of home-grown rogue materials in the field</t>
  </si>
  <si>
    <t>Marketing collateral is distributed by marketing, sometimes used</t>
  </si>
  <si>
    <t>Marketing is beginning to seek sales input on marketing collateral, and rogue materials are diminishing</t>
  </si>
  <si>
    <t>Sales has input on collateral, mostly satisfied -- collateral is consistently used</t>
  </si>
  <si>
    <t>Sales and marketing collaborate on marketing materials. Collateral is highly valued and consistently used</t>
  </si>
  <si>
    <t>Sales messaging in the field is completely different than the official marketing messages</t>
  </si>
  <si>
    <t>Sales is aware of the official marketing message, but often chooses different/old messages in the selling process</t>
  </si>
  <si>
    <t>Sales is beginning to integrate marketing and brand messages into their sales discussions</t>
  </si>
  <si>
    <t>Sales often echoes marketing messages, but not always</t>
  </si>
  <si>
    <t>Sales and marketing messages are completely in sync</t>
  </si>
  <si>
    <t>Total</t>
  </si>
  <si>
    <t>Weighting Scale</t>
  </si>
  <si>
    <t>Sales and Marketing share a strong "We rise or fall together culture"</t>
  </si>
  <si>
    <t>Marketing &amp; Sales openly share pipeline and work together to improve the flow of leads in the sales process</t>
  </si>
  <si>
    <t>Sales &amp; marketing staff have access to the same pipeline &amp; use it sporadically to check lead gen. effectiveness</t>
  </si>
  <si>
    <t>Marketing executes demand generation campaigns.  Leads passed to sales &amp; may/may not be followed up on</t>
  </si>
  <si>
    <t>Sales &amp; Marketing collaborate on common lead definitions, scoring thresholds for passing leads, and workflow</t>
  </si>
  <si>
    <t>Increase dialogue btw. Sales and marketing regarding the marketing process, include sales in dialogue earlier in the marketing cycle</t>
  </si>
  <si>
    <t>Establish a structured alignment plan. Use best practices to align goals, measurements, metrics and rewards</t>
  </si>
  <si>
    <t>Increase formal sales communication to marketing.  Weekly debriefing calls, shared access to reports</t>
  </si>
  <si>
    <t>Introduce regular meetings btw. Sales &amp; mktg. , collaborate to establish common language and define roles &amp; handoffs</t>
  </si>
  <si>
    <t>Review ROI metrics regularly and adjust resource allocation accordingly</t>
  </si>
  <si>
    <t>Create 2-3 shared metrics, targets and tie targets to shared rewards</t>
  </si>
  <si>
    <t>Identify alignment measurements and benchmarks.  Regularly assess alignment and create shared action plans for improvement</t>
  </si>
  <si>
    <t>Develop a process to forecast responses/sales from key marketing programs.  Identify and improve gaps between actual and forecast</t>
  </si>
  <si>
    <t>Involve sales early, and develop a demand generation campaign calendar.  Seek sales involvement in lead follow-up during campaign periods</t>
  </si>
  <si>
    <t>Allow pipeline report access by both sales &amp; marketing. Tie pipeline activity back to campaigns &amp; leads</t>
  </si>
  <si>
    <t>Engage senior management in directing collaborative work sessions, projects, and expectations</t>
  </si>
  <si>
    <t>Establish shared reward system, and work to collaborate and share risk</t>
  </si>
  <si>
    <t>Create opportunities for pro-active sales &amp; marketing collaboration projects</t>
  </si>
  <si>
    <t>Work on relationships and shared rewards/risks to establish trust and dependency between groups</t>
  </si>
  <si>
    <t>Identify need and resources available to create marketing automation.  Research best practices.</t>
  </si>
  <si>
    <t>Identify need and resources available to create sales automation.  Research vendors &amp; best practices.</t>
  </si>
  <si>
    <t>Find ways to open systems and create a unified view of customer data. Data warehouses can be powerful here.</t>
  </si>
  <si>
    <t>Research technology solutions, best practices, and critical metrics for sharing data across functions and maintaining data integrity.</t>
  </si>
  <si>
    <t>Involve sales early in the collateral development process.  Sample "home grown" sales collateral to understand what is actually being used in the field, and why.  Ride along with sales on sales calls to get a sense of how collateral is being used.</t>
  </si>
  <si>
    <t>Communicate brand messaging, rationale, and related research to sales regularly and consistently.</t>
  </si>
  <si>
    <t>Marketing</t>
  </si>
  <si>
    <t>Sales</t>
  </si>
  <si>
    <t>Define processes and key metrics for each campaign type, track all campaign costs and create ROI targets</t>
  </si>
  <si>
    <t>Understanding of Sales function/process required by all Marketing staff</t>
  </si>
  <si>
    <t>Formal alignment program required - widespread participation across Sales &amp; Mktg</t>
  </si>
  <si>
    <t>Consistent blend of formal &amp; informal among sales and marketing management</t>
  </si>
  <si>
    <t>Marketing &amp; Sales executives report to the same senior leader, but do not collaborate</t>
  </si>
  <si>
    <t>Marketing becoming a valued service provider and relationships are strengthening</t>
  </si>
  <si>
    <t>Increase marketing exposure to sales process through sales ride-along, collaboration on presentations, continued dialogue</t>
  </si>
  <si>
    <t>Level of Compliance</t>
  </si>
  <si>
    <t>Notes/Comments</t>
  </si>
  <si>
    <t>Instructions</t>
  </si>
  <si>
    <t>Ranking Scale</t>
  </si>
  <si>
    <t>1. In the "Weighting" tab, weight the importance for each criteria.  Be sure that your total weight equals no more or less than 100%.</t>
  </si>
  <si>
    <t>1 - Intial Ad/Hoc Process (poor)</t>
  </si>
  <si>
    <t>2. In the "Self Assessment (Mktg)" &amp; "Self Assessment (Sales)" tabs, rank your organization utilizing the "Ranking Scale" on the right hand side.</t>
  </si>
  <si>
    <t>2 - Repeatable/Intuitive Process</t>
  </si>
  <si>
    <t xml:space="preserve">3. Check the "Alignment Index" tab to identify your current/goal state in each category.  </t>
  </si>
  <si>
    <t>3 - Defined/Defining Process</t>
  </si>
  <si>
    <t>4. View the "Recommendations (Mktg)" &amp; "Recommendations (Sales)" tabs for actionable advice on how to improve your capabilities.</t>
  </si>
  <si>
    <t>4 - Managed &amp; Measured Process</t>
  </si>
  <si>
    <t>5 - Optimized Process (full)</t>
  </si>
  <si>
    <t>Sales &amp; Marketing Alignment Tool</t>
  </si>
  <si>
    <t>Sales Assessment</t>
  </si>
  <si>
    <t>Marketing Assessment</t>
  </si>
  <si>
    <t>Formal alignment program required - widespread participation across Sales &amp; MT</t>
  </si>
  <si>
    <t>Use our Sales &amp; Marketing Alignment Tool to assess the alignment between your Sales &amp; Marketing functions. 
This prescriptive self-assessment tool allows you to rate your compliance with best practices across 6 different dimensions.</t>
  </si>
  <si>
    <t>Metrics and 
Value-Measurement</t>
  </si>
  <si>
    <t>Lead Generation 
&amp; Pipeline 
Management</t>
  </si>
  <si>
    <t>Systems 
&amp; Technology</t>
  </si>
  <si>
    <t>Messaging 
&amp; Materials</t>
  </si>
  <si>
    <t xml:space="preserve">Description </t>
  </si>
  <si>
    <t>Marketing-Sales 
Relationship</t>
  </si>
  <si>
    <t>Description</t>
  </si>
  <si>
    <t>Weighted Sales &amp; Marketing Alignment Score</t>
  </si>
  <si>
    <t>Weighted 
Marketing</t>
  </si>
  <si>
    <t>Weighted 
Sales</t>
  </si>
  <si>
    <t>Weight</t>
  </si>
  <si>
    <t>Out of</t>
  </si>
  <si>
    <t xml:space="preserve">Sales &amp; Marketing </t>
  </si>
  <si>
    <t>Alignment Criteria</t>
  </si>
  <si>
    <t>Alignment Index</t>
  </si>
  <si>
    <t>Understanding of Sales by Marketing</t>
  </si>
  <si>
    <t>Understanding of Marketing by Sales</t>
  </si>
  <si>
    <t>Organizational Development, Training, &amp; Learning</t>
  </si>
  <si>
    <t>Communications Style and Ease of Access</t>
  </si>
  <si>
    <t>Collaboration, Trust &amp; Credibility</t>
  </si>
  <si>
    <t>Campaign ROI Maturity</t>
  </si>
  <si>
    <t>Marketing Metrics Maturity</t>
  </si>
  <si>
    <t>Link between Marketing and Sales Metrics</t>
  </si>
  <si>
    <t>Alignment Improvement Practices</t>
  </si>
  <si>
    <t>Financial Performance</t>
  </si>
  <si>
    <t>Demand Generation</t>
  </si>
  <si>
    <t>Lead Scoring &amp; Management</t>
  </si>
  <si>
    <t>Pipeline Reporting &amp; Visibility</t>
  </si>
  <si>
    <t>Executive Alignment</t>
  </si>
  <si>
    <t>Shared Risks and Rewards</t>
  </si>
  <si>
    <t>Marketing-Sales Relationship</t>
  </si>
  <si>
    <t>Relationship/Trust Style</t>
  </si>
  <si>
    <t>Marketing Automation</t>
  </si>
  <si>
    <t>Sales Automation</t>
  </si>
  <si>
    <t>System Integration</t>
  </si>
  <si>
    <t>Access to Data &amp; Data Management</t>
  </si>
  <si>
    <t>Marketing Materials &amp; Collateral</t>
  </si>
  <si>
    <t>Messaging &amp; Brand</t>
  </si>
  <si>
    <t>Resource Links</t>
  </si>
  <si>
    <t xml:space="preserve">DO NOT ENTER VALUES INTO THIS SPREADSHEET.    </t>
  </si>
  <si>
    <t>Marketing 
Scores</t>
  </si>
  <si>
    <t>Sales 
Scores</t>
  </si>
  <si>
    <t>View resource</t>
  </si>
  <si>
    <t>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</si>
</sst>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54" x14ac:knownFonts="1">
    <font>
      <sz val="10"/>
      <name val="Arial"/>
    </font>
    <font>
      <sz val="10"/>
      <color indexed="23"/>
      <name val="Verdana"/>
      <family val="2"/>
    </font>
    <font>
      <sz val="9"/>
      <color indexed="63"/>
      <name val="Verdana"/>
      <family val="2"/>
    </font>
    <font>
      <sz val="10"/>
      <color indexed="63"/>
      <name val="Verdana"/>
      <family val="2"/>
    </font>
    <font>
      <sz val="8"/>
      <name val="Arial"/>
      <family val="2"/>
    </font>
    <font>
      <sz val="10"/>
      <color indexed="9"/>
      <name val="Verdana"/>
      <family val="2"/>
    </font>
    <font>
      <sz val="9"/>
      <color indexed="8"/>
      <name val="Verdana"/>
      <family val="2"/>
    </font>
    <font>
      <sz val="10"/>
      <name val="Arial"/>
      <family val="2"/>
    </font>
    <font>
      <sz val="8"/>
      <color theme="0"/>
      <name val="Verdana"/>
      <family val="2"/>
    </font>
    <font>
      <sz val="10"/>
      <color rgb="FFFF0000"/>
      <name val="Verdana"/>
      <family val="2"/>
    </font>
    <font>
      <sz val="10"/>
      <color theme="0"/>
      <name val="Verdana"/>
      <family val="2"/>
    </font>
    <font>
      <sz val="8"/>
      <color rgb="FF002060"/>
      <name val="Verdana"/>
      <family val="2"/>
    </font>
    <font>
      <sz val="8"/>
      <color theme="1" tint="0.249977111117893"/>
      <name val="Verdana"/>
      <family val="2"/>
    </font>
    <font>
      <b/>
      <sz val="13"/>
      <color theme="0"/>
      <name val="Arial"/>
      <family val="2"/>
    </font>
    <font>
      <b/>
      <sz val="20"/>
      <color rgb="FF404041"/>
      <name val="Arial"/>
      <family val="2"/>
    </font>
    <font>
      <sz val="12"/>
      <color rgb="FF404141"/>
      <name val="Arial"/>
      <family val="2"/>
    </font>
    <font>
      <sz val="10"/>
      <color theme="1" tint="0.34998626667073579"/>
      <name val="Arial"/>
      <family val="2"/>
    </font>
    <font>
      <sz val="10"/>
      <name val="Verdana"/>
      <family val="2"/>
    </font>
    <font>
      <b/>
      <sz val="14"/>
      <color theme="0"/>
      <name val="Arial"/>
      <family val="2"/>
    </font>
    <font>
      <b/>
      <sz val="20"/>
      <color indexed="9"/>
      <name val="Arial"/>
      <family val="2"/>
    </font>
    <font>
      <b/>
      <sz val="13"/>
      <color rgb="FF378786"/>
      <name val="Arial"/>
      <family val="2"/>
    </font>
    <font>
      <sz val="12"/>
      <color theme="1" tint="0.249977111117893"/>
      <name val="Arial"/>
      <family val="2"/>
    </font>
    <font>
      <sz val="10"/>
      <color indexed="23"/>
      <name val="Arial"/>
      <family val="2"/>
    </font>
    <font>
      <sz val="12"/>
      <color indexed="56"/>
      <name val="Arial"/>
      <family val="2"/>
    </font>
    <font>
      <sz val="8"/>
      <color indexed="23"/>
      <name val="Arial"/>
      <family val="2"/>
    </font>
    <font>
      <sz val="12"/>
      <color rgb="FF404041"/>
      <name val="Arial"/>
      <family val="2"/>
    </font>
    <font>
      <b/>
      <sz val="12"/>
      <color rgb="FF378786"/>
      <name val="Arial"/>
      <family val="2"/>
    </font>
    <font>
      <b/>
      <sz val="12"/>
      <color rgb="FF404041"/>
      <name val="Arial"/>
      <family val="2"/>
    </font>
    <font>
      <b/>
      <sz val="8"/>
      <color indexed="63"/>
      <name val="Arial"/>
      <family val="2"/>
    </font>
    <font>
      <sz val="8"/>
      <color indexed="63"/>
      <name val="Arial"/>
      <family val="2"/>
    </font>
    <font>
      <b/>
      <sz val="10"/>
      <color indexed="23"/>
      <name val="Arial"/>
      <family val="2"/>
    </font>
    <font>
      <b/>
      <sz val="11"/>
      <color rgb="FF404041"/>
      <name val="Arial"/>
      <family val="2"/>
    </font>
    <font>
      <b/>
      <sz val="20"/>
      <color rgb="FF404141"/>
      <name val="Arial"/>
      <family val="2"/>
    </font>
    <font>
      <sz val="18"/>
      <color rgb="FF404041"/>
      <name val="Arial"/>
      <family val="2"/>
    </font>
    <font>
      <b/>
      <sz val="22"/>
      <color rgb="FF404141"/>
      <name val="Arial"/>
      <family val="2"/>
    </font>
    <font>
      <sz val="11"/>
      <color rgb="FF404041"/>
      <name val="Arial"/>
      <family val="2"/>
    </font>
    <font>
      <sz val="10"/>
      <color theme="1" tint="0.249977111117893"/>
      <name val="Arial"/>
      <family val="2"/>
    </font>
    <font>
      <b/>
      <sz val="10"/>
      <color rgb="FF378786"/>
      <name val="Arial"/>
      <family val="2"/>
    </font>
    <font>
      <b/>
      <sz val="14"/>
      <color rgb="FF378786"/>
      <name val="Arial"/>
      <family val="2"/>
    </font>
    <font>
      <sz val="11"/>
      <color rgb="FF404141"/>
      <name val="Arial"/>
      <family val="2"/>
    </font>
    <font>
      <b/>
      <sz val="12"/>
      <color indexed="9"/>
      <name val="Arial"/>
      <family val="2"/>
    </font>
    <font>
      <b/>
      <sz val="18"/>
      <color indexed="9"/>
      <name val="Arial"/>
      <family val="2"/>
    </font>
    <font>
      <b/>
      <sz val="14"/>
      <color rgb="FF404141"/>
      <name val="Arial"/>
      <family val="2"/>
    </font>
    <font>
      <sz val="20"/>
      <color rgb="FF404141"/>
      <name val="Helvetica Light"/>
    </font>
    <font>
      <b/>
      <sz val="14"/>
      <color rgb="FF378687"/>
      <name val="Arial"/>
      <family val="2"/>
    </font>
    <font>
      <b/>
      <sz val="14"/>
      <color rgb="FF75AF5B"/>
      <name val="Arial"/>
      <family val="2"/>
    </font>
    <font>
      <b/>
      <sz val="14"/>
      <color rgb="FF77558C"/>
      <name val="Arial"/>
      <family val="2"/>
    </font>
    <font>
      <sz val="10"/>
      <color indexed="63"/>
      <name val="Arial"/>
      <family val="2"/>
    </font>
    <font>
      <sz val="9"/>
      <color theme="1" tint="0.249977111117893"/>
      <name val="Arial"/>
      <family val="2"/>
    </font>
    <font>
      <sz val="9"/>
      <color rgb="FF378786"/>
      <name val="Arial"/>
      <family val="2"/>
    </font>
    <font>
      <sz val="9"/>
      <color indexed="63"/>
      <name val="Arial"/>
      <family val="2"/>
    </font>
    <font>
      <u/>
      <sz val="10"/>
      <color indexed="12"/>
      <name val="Arial"/>
      <family val="2"/>
      <charset val="204"/>
    </font>
    <font>
      <b/>
      <u/>
      <sz val="12"/>
      <color rgb="FF669D50"/>
      <name val="Arial"/>
      <family val="2"/>
    </font>
    <font>
      <b/>
      <sz val="12"/>
      <color theme="1" tint="0.249977111117893"/>
      <name val="Arial"/>
      <family val="2"/>
    </font>
  </fonts>
  <fills count="11">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10"/>
        <bgColor indexed="64"/>
      </patternFill>
    </fill>
    <fill>
      <patternFill patternType="solid">
        <fgColor rgb="FFC00000"/>
        <bgColor indexed="64"/>
      </patternFill>
    </fill>
    <fill>
      <gradientFill degree="90">
        <stop position="0">
          <color rgb="FF1B5569"/>
        </stop>
        <stop position="1">
          <color rgb="FF378786"/>
        </stop>
      </gradientFill>
    </fill>
    <fill>
      <patternFill patternType="solid">
        <fgColor rgb="FFFFFFFF"/>
        <bgColor indexed="64"/>
      </patternFill>
    </fill>
    <fill>
      <patternFill patternType="solid">
        <fgColor theme="0" tint="-4.9989318521683403E-2"/>
        <bgColor indexed="64"/>
      </patternFill>
    </fill>
    <fill>
      <patternFill patternType="solid">
        <fgColor theme="0"/>
        <bgColor auto="1"/>
      </patternFill>
    </fill>
    <fill>
      <patternFill patternType="solid">
        <fgColor theme="0"/>
        <bgColor indexed="64"/>
      </patternFill>
    </fill>
  </fills>
  <borders count="30">
    <border>
      <left/>
      <right/>
      <top/>
      <bottom/>
      <diagonal/>
    </border>
    <border>
      <left style="thin">
        <color theme="2"/>
      </left>
      <right style="thin">
        <color theme="2"/>
      </right>
      <top style="thin">
        <color theme="2"/>
      </top>
      <bottom style="thin">
        <color theme="2"/>
      </bottom>
      <diagonal/>
    </border>
    <border>
      <left/>
      <right style="thin">
        <color theme="0"/>
      </right>
      <top style="thin">
        <color theme="0"/>
      </top>
      <bottom/>
      <diagonal/>
    </border>
    <border>
      <left/>
      <right/>
      <top/>
      <bottom style="thin">
        <color theme="0" tint="-4.9989318521683403E-2"/>
      </bottom>
      <diagonal/>
    </border>
    <border>
      <left style="thin">
        <color theme="0" tint="-4.9989318521683403E-2"/>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0.14996795556505021"/>
      </left>
      <right style="thin">
        <color theme="0" tint="-4.9989318521683403E-2"/>
      </right>
      <top style="thin">
        <color theme="0" tint="-0.14996795556505021"/>
      </top>
      <bottom/>
      <diagonal/>
    </border>
    <border>
      <left style="thin">
        <color theme="0" tint="-4.9989318521683403E-2"/>
      </left>
      <right style="thin">
        <color theme="0" tint="-4.9989318521683403E-2"/>
      </right>
      <top style="thin">
        <color theme="0" tint="-0.14996795556505021"/>
      </top>
      <bottom/>
      <diagonal/>
    </border>
    <border>
      <left style="thin">
        <color theme="0" tint="-4.9989318521683403E-2"/>
      </left>
      <right style="thin">
        <color theme="0" tint="-0.14996795556505021"/>
      </right>
      <top style="thin">
        <color theme="0" tint="-0.14996795556505021"/>
      </top>
      <bottom/>
      <diagonal/>
    </border>
    <border>
      <left style="thin">
        <color theme="0" tint="-0.14993743705557422"/>
      </left>
      <right style="thin">
        <color theme="0" tint="-4.9989318521683403E-2"/>
      </right>
      <top style="thin">
        <color theme="0" tint="-0.14993743705557422"/>
      </top>
      <bottom style="thin">
        <color theme="0" tint="-4.9989318521683403E-2"/>
      </bottom>
      <diagonal/>
    </border>
    <border>
      <left style="thin">
        <color theme="0" tint="-4.9989318521683403E-2"/>
      </left>
      <right style="thin">
        <color theme="0" tint="-4.9989318521683403E-2"/>
      </right>
      <top style="thin">
        <color theme="0" tint="-0.14993743705557422"/>
      </top>
      <bottom style="thin">
        <color theme="0" tint="-4.9989318521683403E-2"/>
      </bottom>
      <diagonal/>
    </border>
    <border>
      <left style="thin">
        <color theme="0" tint="-4.9989318521683403E-2"/>
      </left>
      <right style="thin">
        <color theme="0" tint="-0.14993743705557422"/>
      </right>
      <top style="thin">
        <color theme="0" tint="-0.14993743705557422"/>
      </top>
      <bottom style="thin">
        <color theme="0" tint="-4.9989318521683403E-2"/>
      </bottom>
      <diagonal/>
    </border>
    <border>
      <left style="thin">
        <color theme="0" tint="-0.149937437055574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3743705557422"/>
      </right>
      <top style="thin">
        <color theme="0" tint="-4.9989318521683403E-2"/>
      </top>
      <bottom style="thin">
        <color theme="0" tint="-4.9989318521683403E-2"/>
      </bottom>
      <diagonal/>
    </border>
    <border>
      <left style="thin">
        <color theme="0" tint="-0.14993743705557422"/>
      </left>
      <right style="thin">
        <color theme="0" tint="-4.9989318521683403E-2"/>
      </right>
      <top style="thin">
        <color theme="0" tint="-4.9989318521683403E-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0.14993743705557422"/>
      </bottom>
      <diagonal/>
    </border>
    <border>
      <left style="thin">
        <color theme="0" tint="-4.9989318521683403E-2"/>
      </left>
      <right style="thin">
        <color theme="0" tint="-0.14993743705557422"/>
      </right>
      <top style="thin">
        <color theme="0" tint="-4.9989318521683403E-2"/>
      </top>
      <bottom style="thin">
        <color theme="0" tint="-0.14993743705557422"/>
      </bottom>
      <diagonal/>
    </border>
    <border>
      <left style="thin">
        <color theme="0" tint="-4.9989318521683403E-2"/>
      </left>
      <right style="thin">
        <color theme="0" tint="-4.9989318521683403E-2"/>
      </right>
      <top style="thin">
        <color theme="0"/>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diagonal/>
    </border>
  </borders>
  <cellStyleXfs count="15">
    <xf numFmtId="0" fontId="0" fillId="0" borderId="0"/>
    <xf numFmtId="0" fontId="13" fillId="5" borderId="2">
      <alignment horizontal="center" vertical="center"/>
      <protection locked="0"/>
    </xf>
    <xf numFmtId="44" fontId="7" fillId="0" borderId="0" applyFont="0" applyFill="0" applyBorder="0" applyAlignment="0" applyProtection="0"/>
    <xf numFmtId="0" fontId="14" fillId="0" borderId="3">
      <alignment horizontal="right" vertical="center"/>
    </xf>
    <xf numFmtId="0" fontId="15" fillId="2" borderId="4">
      <alignment horizontal="left" vertical="center" wrapText="1" indent="1"/>
      <protection locked="0"/>
    </xf>
    <xf numFmtId="0" fontId="16" fillId="2" borderId="1">
      <alignment horizontal="left" vertical="center" indent="1"/>
      <protection locked="0"/>
    </xf>
    <xf numFmtId="0" fontId="7" fillId="0" borderId="0"/>
    <xf numFmtId="0" fontId="17" fillId="0" borderId="0"/>
    <xf numFmtId="9" fontId="7" fillId="0" borderId="0" applyFont="0" applyFill="0" applyBorder="0" applyAlignment="0" applyProtection="0"/>
    <xf numFmtId="0" fontId="18" fillId="6" borderId="5">
      <alignment horizontal="left" vertical="center" indent="1"/>
      <protection locked="0"/>
    </xf>
    <xf numFmtId="0" fontId="19" fillId="4" borderId="6" applyBorder="0">
      <alignment horizontal="center" vertical="center"/>
      <protection locked="0"/>
    </xf>
    <xf numFmtId="0" fontId="20" fillId="2" borderId="5">
      <alignment horizontal="left" vertical="center" wrapText="1"/>
      <protection locked="0"/>
    </xf>
    <xf numFmtId="0" fontId="21" fillId="2" borderId="6" applyBorder="0">
      <alignment horizontal="left" vertical="center" wrapText="1"/>
      <protection locked="0"/>
    </xf>
    <xf numFmtId="0" fontId="18" fillId="6" borderId="0">
      <alignment horizontal="left" vertical="center"/>
      <protection locked="0"/>
    </xf>
    <xf numFmtId="0" fontId="51" fillId="0" borderId="0" applyNumberFormat="0" applyFill="0" applyBorder="0" applyAlignment="0" applyProtection="0">
      <alignment vertical="top"/>
      <protection locked="0"/>
    </xf>
  </cellStyleXfs>
  <cellXfs count="106">
    <xf numFmtId="0" fontId="0" fillId="0" borderId="0" xfId="0"/>
    <xf numFmtId="0" fontId="2" fillId="2" borderId="0" xfId="0" applyFont="1" applyFill="1"/>
    <xf numFmtId="0" fontId="1" fillId="2" borderId="0" xfId="0" applyFont="1" applyFill="1" applyBorder="1" applyProtection="1">
      <protection locked="0"/>
    </xf>
    <xf numFmtId="0" fontId="1" fillId="2" borderId="0" xfId="0" applyFont="1" applyFill="1" applyBorder="1" applyAlignment="1" applyProtection="1">
      <alignment horizontal="left"/>
      <protection locked="0"/>
    </xf>
    <xf numFmtId="0" fontId="3" fillId="0" borderId="0" xfId="0" applyFont="1"/>
    <xf numFmtId="0" fontId="5" fillId="0" borderId="0" xfId="0" applyFont="1"/>
    <xf numFmtId="0" fontId="6" fillId="2" borderId="0" xfId="0" applyFont="1" applyFill="1"/>
    <xf numFmtId="0" fontId="8" fillId="2" borderId="0" xfId="0" applyFont="1" applyFill="1" applyBorder="1" applyAlignment="1">
      <alignment horizontal="left"/>
    </xf>
    <xf numFmtId="0" fontId="8" fillId="2" borderId="0" xfId="0" applyFont="1" applyFill="1" applyBorder="1"/>
    <xf numFmtId="0" fontId="9" fillId="0" borderId="0" xfId="0" applyFont="1"/>
    <xf numFmtId="0" fontId="10" fillId="0" borderId="0" xfId="0" applyFont="1"/>
    <xf numFmtId="0" fontId="11" fillId="2" borderId="0" xfId="0" applyFont="1" applyFill="1" applyBorder="1"/>
    <xf numFmtId="0" fontId="12" fillId="2" borderId="0" xfId="0" applyFont="1" applyFill="1" applyBorder="1" applyAlignment="1">
      <alignment horizontal="left"/>
    </xf>
    <xf numFmtId="0" fontId="12" fillId="2" borderId="0" xfId="0" applyFont="1" applyFill="1" applyBorder="1"/>
    <xf numFmtId="0" fontId="22" fillId="0" borderId="0" xfId="7" applyFont="1"/>
    <xf numFmtId="0" fontId="23" fillId="0" borderId="0" xfId="7" applyFont="1" applyFill="1" applyBorder="1" applyAlignment="1">
      <alignment horizontal="right" vertical="center"/>
    </xf>
    <xf numFmtId="0" fontId="24" fillId="0" borderId="0" xfId="7" applyFont="1"/>
    <xf numFmtId="0" fontId="25" fillId="2" borderId="4" xfId="0" applyFont="1" applyFill="1" applyBorder="1" applyAlignment="1" applyProtection="1">
      <alignment horizontal="left" vertical="center" wrapText="1" indent="1"/>
      <protection locked="0"/>
    </xf>
    <xf numFmtId="0" fontId="26" fillId="2" borderId="5" xfId="0" applyFont="1" applyFill="1" applyBorder="1" applyAlignment="1" applyProtection="1">
      <alignment horizontal="left" vertical="center" indent="1"/>
      <protection locked="0"/>
    </xf>
    <xf numFmtId="0" fontId="25" fillId="2" borderId="8" xfId="0" applyFont="1" applyFill="1" applyBorder="1" applyAlignment="1" applyProtection="1">
      <alignment horizontal="left" vertical="center" indent="1"/>
      <protection locked="0"/>
    </xf>
    <xf numFmtId="0" fontId="22" fillId="0" borderId="0" xfId="7" applyFont="1" applyAlignment="1">
      <alignment vertical="center"/>
    </xf>
    <xf numFmtId="0" fontId="27" fillId="0" borderId="9" xfId="7" applyFont="1" applyFill="1" applyBorder="1" applyAlignment="1">
      <alignment vertical="center"/>
    </xf>
    <xf numFmtId="0" fontId="25" fillId="2" borderId="10" xfId="0" applyFont="1" applyFill="1" applyBorder="1" applyAlignment="1" applyProtection="1">
      <alignment horizontal="left" vertical="center" indent="1"/>
      <protection locked="0"/>
    </xf>
    <xf numFmtId="0" fontId="7" fillId="0" borderId="0" xfId="0" applyFont="1"/>
    <xf numFmtId="0" fontId="28" fillId="0" borderId="0" xfId="7" applyFont="1" applyFill="1" applyAlignment="1">
      <alignment vertical="center"/>
    </xf>
    <xf numFmtId="0" fontId="29" fillId="0" borderId="0" xfId="7" applyFont="1" applyFill="1"/>
    <xf numFmtId="0" fontId="22" fillId="0" borderId="0" xfId="7" applyFont="1" applyFill="1"/>
    <xf numFmtId="0" fontId="30" fillId="0" borderId="0" xfId="7" applyFont="1"/>
    <xf numFmtId="0" fontId="24" fillId="0" borderId="0" xfId="0" applyFont="1"/>
    <xf numFmtId="0" fontId="31" fillId="7" borderId="5" xfId="0" applyFont="1" applyFill="1" applyBorder="1" applyAlignment="1">
      <alignment horizontal="center" vertical="center" wrapText="1"/>
    </xf>
    <xf numFmtId="0" fontId="32" fillId="8" borderId="11" xfId="0" applyFont="1" applyFill="1" applyBorder="1" applyAlignment="1">
      <alignment horizontal="center" vertical="center" wrapText="1"/>
    </xf>
    <xf numFmtId="0" fontId="22" fillId="0" borderId="0" xfId="0" applyFont="1"/>
    <xf numFmtId="9" fontId="33" fillId="0" borderId="5" xfId="0" applyNumberFormat="1" applyFont="1" applyBorder="1" applyAlignment="1">
      <alignment horizontal="center" vertical="center"/>
    </xf>
    <xf numFmtId="9" fontId="34" fillId="8" borderId="12" xfId="0" applyNumberFormat="1" applyFont="1" applyFill="1" applyBorder="1" applyAlignment="1">
      <alignment horizontal="center" vertical="center"/>
    </xf>
    <xf numFmtId="0" fontId="29" fillId="0" borderId="0" xfId="0" applyFont="1"/>
    <xf numFmtId="0" fontId="37" fillId="2" borderId="0" xfId="0" applyFont="1" applyFill="1" applyBorder="1" applyProtection="1">
      <protection locked="0"/>
    </xf>
    <xf numFmtId="0" fontId="38" fillId="2" borderId="13" xfId="0" applyFont="1" applyFill="1" applyBorder="1" applyAlignment="1" applyProtection="1">
      <alignment horizontal="center" vertical="center" wrapText="1"/>
      <protection locked="0"/>
    </xf>
    <xf numFmtId="0" fontId="38" fillId="2" borderId="13" xfId="0" applyFont="1" applyFill="1" applyBorder="1" applyAlignment="1" applyProtection="1">
      <alignment horizontal="center" vertical="center"/>
      <protection locked="0"/>
    </xf>
    <xf numFmtId="0" fontId="22" fillId="2" borderId="0" xfId="0" applyFont="1" applyFill="1" applyBorder="1" applyProtection="1">
      <protection locked="0"/>
    </xf>
    <xf numFmtId="0" fontId="39" fillId="2" borderId="18" xfId="0" applyFont="1" applyFill="1" applyBorder="1" applyAlignment="1" applyProtection="1">
      <alignment horizontal="left" vertical="center" wrapText="1" indent="1"/>
      <protection locked="0"/>
    </xf>
    <xf numFmtId="0" fontId="39" fillId="2" borderId="5" xfId="0" applyFont="1" applyFill="1" applyBorder="1" applyAlignment="1" applyProtection="1">
      <alignment horizontal="left" vertical="center" wrapText="1" indent="1"/>
      <protection locked="0"/>
    </xf>
    <xf numFmtId="0" fontId="39" fillId="2" borderId="23" xfId="0" applyFont="1" applyFill="1" applyBorder="1" applyAlignment="1" applyProtection="1">
      <alignment horizontal="left" vertical="center" wrapText="1" indent="1"/>
      <protection locked="0"/>
    </xf>
    <xf numFmtId="0" fontId="40" fillId="4" borderId="18" xfId="0" applyFont="1" applyFill="1" applyBorder="1" applyAlignment="1" applyProtection="1">
      <alignment horizontal="center" vertical="center"/>
      <protection locked="0"/>
    </xf>
    <xf numFmtId="0" fontId="40" fillId="4" borderId="5" xfId="0" applyFont="1" applyFill="1" applyBorder="1" applyAlignment="1" applyProtection="1">
      <alignment horizontal="center" vertical="center"/>
      <protection locked="0"/>
    </xf>
    <xf numFmtId="0" fontId="40" fillId="4" borderId="23" xfId="0" applyFont="1" applyFill="1" applyBorder="1" applyAlignment="1" applyProtection="1">
      <alignment horizontal="center" vertical="center"/>
      <protection locked="0"/>
    </xf>
    <xf numFmtId="164" fontId="41" fillId="3" borderId="5" xfId="0" applyNumberFormat="1" applyFont="1" applyFill="1" applyBorder="1" applyAlignment="1">
      <alignment horizontal="center" vertical="center" wrapText="1"/>
    </xf>
    <xf numFmtId="1" fontId="19" fillId="3" borderId="5" xfId="0" applyNumberFormat="1" applyFont="1" applyFill="1" applyBorder="1" applyAlignment="1">
      <alignment horizontal="center" vertical="center" wrapText="1"/>
    </xf>
    <xf numFmtId="9" fontId="25" fillId="8" borderId="25" xfId="8" applyFont="1" applyFill="1" applyBorder="1" applyAlignment="1">
      <alignment horizontal="center" vertical="center" wrapText="1"/>
    </xf>
    <xf numFmtId="9" fontId="42" fillId="8" borderId="12" xfId="0" applyNumberFormat="1" applyFont="1" applyFill="1" applyBorder="1" applyAlignment="1">
      <alignment horizontal="center" vertical="center"/>
    </xf>
    <xf numFmtId="0" fontId="42" fillId="8" borderId="5" xfId="0" applyFont="1" applyFill="1" applyBorder="1" applyAlignment="1">
      <alignment horizontal="left" vertical="center" indent="1"/>
    </xf>
    <xf numFmtId="0" fontId="21" fillId="0" borderId="5" xfId="0" applyFont="1" applyBorder="1" applyAlignment="1">
      <alignment horizontal="left" vertical="center" indent="1"/>
    </xf>
    <xf numFmtId="0" fontId="42" fillId="9" borderId="5" xfId="0" applyFont="1" applyFill="1" applyBorder="1" applyAlignment="1" applyProtection="1">
      <alignment horizontal="center" vertical="center" wrapText="1"/>
      <protection locked="0"/>
    </xf>
    <xf numFmtId="164" fontId="43" fillId="10" borderId="5" xfId="0" applyNumberFormat="1" applyFont="1" applyFill="1" applyBorder="1" applyAlignment="1">
      <alignment horizontal="center" vertical="center" wrapText="1"/>
    </xf>
    <xf numFmtId="0" fontId="42" fillId="9" borderId="0" xfId="0" applyFont="1" applyFill="1" applyBorder="1" applyAlignment="1" applyProtection="1">
      <alignment horizontal="center" vertical="center" wrapText="1"/>
      <protection locked="0"/>
    </xf>
    <xf numFmtId="0" fontId="44" fillId="0" borderId="5" xfId="0" applyFont="1" applyFill="1" applyBorder="1" applyAlignment="1" applyProtection="1">
      <alignment horizontal="left" vertical="center" indent="1"/>
      <protection locked="0"/>
    </xf>
    <xf numFmtId="0" fontId="44" fillId="0" borderId="5" xfId="0" applyFont="1" applyFill="1" applyBorder="1" applyAlignment="1" applyProtection="1">
      <alignment horizontal="center" vertical="center" wrapText="1"/>
      <protection locked="0"/>
    </xf>
    <xf numFmtId="0" fontId="45" fillId="0" borderId="5" xfId="0" applyFont="1" applyFill="1" applyBorder="1" applyAlignment="1" applyProtection="1">
      <alignment horizontal="center" vertical="center" wrapText="1"/>
      <protection locked="0"/>
    </xf>
    <xf numFmtId="0" fontId="46" fillId="0" borderId="5" xfId="0" applyFont="1" applyFill="1" applyBorder="1" applyAlignment="1" applyProtection="1">
      <alignment horizontal="center" vertical="center" wrapText="1"/>
      <protection locked="0"/>
    </xf>
    <xf numFmtId="0" fontId="8" fillId="2" borderId="0" xfId="0" applyFont="1" applyFill="1" applyBorder="1" applyAlignment="1">
      <alignment vertical="center" wrapText="1"/>
    </xf>
    <xf numFmtId="0" fontId="38" fillId="10" borderId="5" xfId="0" applyFont="1" applyFill="1" applyBorder="1" applyAlignment="1" applyProtection="1">
      <alignment horizontal="center" vertical="center"/>
      <protection locked="0"/>
    </xf>
    <xf numFmtId="0" fontId="47" fillId="0" borderId="0" xfId="0" applyFont="1" applyBorder="1"/>
    <xf numFmtId="0" fontId="49" fillId="2" borderId="0" xfId="0" applyFont="1" applyFill="1"/>
    <xf numFmtId="0" fontId="38" fillId="2" borderId="5" xfId="0" applyFont="1" applyFill="1" applyBorder="1" applyAlignment="1" applyProtection="1">
      <alignment horizontal="left" vertical="center" indent="1"/>
      <protection locked="0"/>
    </xf>
    <xf numFmtId="0" fontId="50" fillId="2" borderId="0" xfId="0" applyFont="1" applyFill="1"/>
    <xf numFmtId="0" fontId="21" fillId="2" borderId="5" xfId="0" applyFont="1" applyFill="1" applyBorder="1" applyAlignment="1">
      <alignment horizontal="left" vertical="center" wrapText="1" indent="1"/>
    </xf>
    <xf numFmtId="0" fontId="52" fillId="2" borderId="5" xfId="14" applyFont="1" applyFill="1" applyBorder="1" applyAlignment="1" applyProtection="1">
      <alignment horizontal="center" vertical="center"/>
    </xf>
    <xf numFmtId="0" fontId="50" fillId="2" borderId="0" xfId="0" applyFont="1" applyFill="1" applyAlignment="1"/>
    <xf numFmtId="0" fontId="49" fillId="2" borderId="0" xfId="0" applyFont="1" applyFill="1" applyAlignment="1"/>
    <xf numFmtId="1" fontId="19" fillId="8" borderId="5" xfId="0" applyNumberFormat="1" applyFont="1" applyFill="1" applyBorder="1" applyAlignment="1">
      <alignment horizontal="center" vertical="center" wrapText="1"/>
    </xf>
    <xf numFmtId="0" fontId="53" fillId="8" borderId="5" xfId="0" applyFont="1" applyFill="1" applyBorder="1" applyAlignment="1">
      <alignment horizontal="left" vertical="center" wrapText="1" indent="1"/>
    </xf>
    <xf numFmtId="0" fontId="42" fillId="0" borderId="5" xfId="0" applyFont="1" applyFill="1" applyBorder="1" applyAlignment="1" applyProtection="1">
      <alignment horizontal="center" vertical="center"/>
      <protection locked="0"/>
    </xf>
    <xf numFmtId="0" fontId="47" fillId="0" borderId="3" xfId="0" applyFont="1" applyBorder="1"/>
    <xf numFmtId="0" fontId="18" fillId="6" borderId="6" xfId="0" applyFont="1" applyFill="1" applyBorder="1" applyAlignment="1" applyProtection="1">
      <alignment horizontal="left" vertical="center" indent="1"/>
      <protection locked="0"/>
    </xf>
    <xf numFmtId="0" fontId="18" fillId="6" borderId="7" xfId="0" applyFont="1" applyFill="1" applyBorder="1" applyAlignment="1" applyProtection="1">
      <alignment horizontal="left" vertical="center" indent="1"/>
      <protection locked="0"/>
    </xf>
    <xf numFmtId="0" fontId="14" fillId="0" borderId="0" xfId="7" applyFont="1" applyFill="1" applyBorder="1" applyAlignment="1">
      <alignment horizontal="right" vertical="center"/>
    </xf>
    <xf numFmtId="0" fontId="14" fillId="0" borderId="0" xfId="0" applyFont="1" applyBorder="1" applyAlignment="1"/>
    <xf numFmtId="0" fontId="36" fillId="0" borderId="0" xfId="0" applyFont="1" applyBorder="1" applyAlignment="1">
      <alignment horizontal="left" vertical="top"/>
    </xf>
    <xf numFmtId="0" fontId="29" fillId="0" borderId="0" xfId="0" applyFont="1" applyAlignment="1">
      <alignment horizontal="left" vertical="center"/>
    </xf>
    <xf numFmtId="0" fontId="14" fillId="0" borderId="3" xfId="7" applyFont="1" applyFill="1" applyBorder="1" applyAlignment="1">
      <alignment horizontal="right" vertical="center"/>
    </xf>
    <xf numFmtId="0" fontId="18" fillId="6" borderId="5" xfId="0" applyFont="1" applyFill="1" applyBorder="1" applyAlignment="1" applyProtection="1">
      <alignment horizontal="left" vertical="center" indent="1"/>
      <protection locked="0"/>
    </xf>
    <xf numFmtId="0" fontId="35" fillId="0" borderId="0" xfId="0" applyFont="1" applyBorder="1" applyAlignment="1">
      <alignment horizontal="left" vertical="center" indent="1"/>
    </xf>
    <xf numFmtId="0" fontId="19" fillId="4" borderId="18"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22" fillId="2" borderId="19" xfId="0" applyFont="1" applyFill="1" applyBorder="1" applyAlignment="1" applyProtection="1">
      <alignment horizontal="center"/>
      <protection locked="0"/>
    </xf>
    <xf numFmtId="0" fontId="22" fillId="2" borderId="21" xfId="0" applyFont="1" applyFill="1" applyBorder="1" applyAlignment="1" applyProtection="1">
      <alignment horizontal="center"/>
      <protection locked="0"/>
    </xf>
    <xf numFmtId="0" fontId="22" fillId="2" borderId="24" xfId="0" applyFont="1" applyFill="1" applyBorder="1" applyAlignment="1" applyProtection="1">
      <alignment horizontal="center"/>
      <protection locked="0"/>
    </xf>
    <xf numFmtId="0" fontId="15" fillId="2" borderId="17"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18" fillId="6" borderId="14" xfId="0" applyFont="1" applyFill="1" applyBorder="1" applyAlignment="1" applyProtection="1">
      <alignment horizontal="left" vertical="center" indent="1"/>
      <protection locked="0"/>
    </xf>
    <xf numFmtId="0" fontId="18" fillId="6" borderId="15" xfId="0" applyFont="1" applyFill="1" applyBorder="1" applyAlignment="1" applyProtection="1">
      <alignment horizontal="left" vertical="center" indent="1"/>
      <protection locked="0"/>
    </xf>
    <xf numFmtId="0" fontId="18" fillId="6" borderId="16" xfId="0" applyFont="1" applyFill="1" applyBorder="1" applyAlignment="1" applyProtection="1">
      <alignment horizontal="left" vertical="center" indent="1"/>
      <protection locked="0"/>
    </xf>
    <xf numFmtId="0" fontId="38" fillId="2" borderId="13" xfId="0" applyFont="1" applyFill="1" applyBorder="1" applyAlignment="1" applyProtection="1">
      <alignment horizontal="left" vertical="center" indent="1"/>
      <protection locked="0"/>
    </xf>
    <xf numFmtId="0" fontId="14" fillId="0" borderId="3" xfId="3">
      <alignment horizontal="right" vertical="center"/>
    </xf>
    <xf numFmtId="0" fontId="14" fillId="0" borderId="0" xfId="3" applyBorder="1">
      <alignment horizontal="right" vertic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18" fillId="6" borderId="26" xfId="0" applyFont="1" applyFill="1" applyBorder="1" applyAlignment="1" applyProtection="1">
      <alignment horizontal="left" vertical="center" indent="1"/>
      <protection locked="0"/>
    </xf>
    <xf numFmtId="0" fontId="48" fillId="2" borderId="3" xfId="12" applyFont="1" applyBorder="1" applyAlignment="1">
      <alignment horizontal="left" vertical="center" wrapText="1" indent="1"/>
      <protection locked="0"/>
    </xf>
    <xf numFmtId="0" fontId="14" fillId="0" borderId="0" xfId="3" applyBorder="1" applyAlignment="1">
      <alignment horizontal="right" vertical="center"/>
    </xf>
    <xf numFmtId="0" fontId="18" fillId="6" borderId="29" xfId="0" applyFont="1" applyFill="1" applyBorder="1" applyAlignment="1" applyProtection="1">
      <alignment horizontal="left" vertical="center" indent="1"/>
      <protection locked="0"/>
    </xf>
    <xf numFmtId="0" fontId="21" fillId="8" borderId="27"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48" fillId="2" borderId="0" xfId="12" applyFont="1" applyBorder="1" applyAlignment="1">
      <alignment horizontal="left" vertical="center" wrapText="1" indent="1"/>
      <protection locked="0"/>
    </xf>
  </cellXfs>
  <cellStyles count="15">
    <cellStyle name="color number" xfId="1" xr:uid="{00000000-0005-0000-0000-000000000000}"/>
    <cellStyle name="Currency 2" xfId="2" xr:uid="{00000000-0005-0000-0000-000001000000}"/>
    <cellStyle name="header" xfId="3" xr:uid="{00000000-0005-0000-0000-000002000000}"/>
    <cellStyle name="Hyperlink" xfId="14" builtinId="8"/>
    <cellStyle name="instructions" xfId="4" xr:uid="{00000000-0005-0000-0000-000003000000}"/>
    <cellStyle name="level style" xfId="5" xr:uid="{00000000-0005-0000-0000-000004000000}"/>
    <cellStyle name="Normal" xfId="0" builtinId="0"/>
    <cellStyle name="Normal 2" xfId="6" xr:uid="{00000000-0005-0000-0000-000006000000}"/>
    <cellStyle name="Normal 3" xfId="7" xr:uid="{00000000-0005-0000-0000-000007000000}"/>
    <cellStyle name="Percent 2" xfId="8" xr:uid="{00000000-0005-0000-0000-000008000000}"/>
    <cellStyle name="results title" xfId="9" xr:uid="{00000000-0005-0000-0000-000009000000}"/>
    <cellStyle name="score" xfId="10" xr:uid="{00000000-0005-0000-0000-00000A000000}"/>
    <cellStyle name="subtitle" xfId="11" xr:uid="{00000000-0005-0000-0000-00000B000000}"/>
    <cellStyle name="text description" xfId="12" xr:uid="{00000000-0005-0000-0000-00000C000000}"/>
    <cellStyle name="title bar" xfId="13" xr:uid="{00000000-0005-0000-0000-00000D000000}"/>
  </cellStyles>
  <dxfs count="393">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66831F"/>
        </patternFill>
      </fill>
    </dxf>
    <dxf>
      <fill>
        <patternFill>
          <bgColor rgb="FFFBAF00"/>
        </patternFill>
      </fill>
    </dxf>
    <dxf>
      <fill>
        <patternFill>
          <bgColor rgb="FF800000"/>
        </patternFill>
      </fill>
    </dxf>
    <dxf>
      <font>
        <color theme="0"/>
      </font>
    </dxf>
    <dxf>
      <fill>
        <patternFill patternType="solid">
          <fgColor indexed="64"/>
          <bgColor rgb="FF66831F"/>
        </patternFill>
      </fill>
    </dxf>
    <dxf>
      <fill>
        <patternFill>
          <bgColor rgb="FFFBAF00"/>
        </patternFill>
      </fill>
    </dxf>
    <dxf>
      <fill>
        <patternFill>
          <bgColor rgb="FF800000"/>
        </patternFill>
      </fill>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ill>
        <patternFill patternType="solid">
          <fgColor indexed="64"/>
          <bgColor rgb="FF75AF5B"/>
        </patternFill>
      </fill>
    </dxf>
    <dxf>
      <fill>
        <patternFill>
          <bgColor rgb="FFF9B54C"/>
        </patternFill>
      </fill>
    </dxf>
    <dxf>
      <fill>
        <patternFill>
          <bgColor rgb="FFCF363F"/>
        </patternFill>
      </fill>
    </dxf>
    <dxf>
      <font>
        <color theme="0"/>
      </font>
      <fill>
        <patternFill>
          <bgColor rgb="FFCF363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FF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0D1A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04141"/>
      <color rgb="FF77558C"/>
      <color rgb="FF75AF5B"/>
      <color rgb="FF378687"/>
      <color rgb="FFF9B54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81244918642598"/>
          <c:y val="0.19424015592712651"/>
          <c:w val="0.55866932475024778"/>
          <c:h val="0.67633445052703334"/>
        </c:manualLayout>
      </c:layout>
      <c:radarChart>
        <c:radarStyle val="marker"/>
        <c:varyColors val="0"/>
        <c:ser>
          <c:idx val="0"/>
          <c:order val="0"/>
          <c:tx>
            <c:strRef>
              <c:f>'Alignment Index'!$C$4</c:f>
              <c:strCache>
                <c:ptCount val="1"/>
                <c:pt idx="0">
                  <c:v>Marketing</c:v>
                </c:pt>
              </c:strCache>
            </c:strRef>
          </c:tx>
          <c:spPr>
            <a:ln w="38100">
              <a:solidFill>
                <a:srgbClr val="77558C"/>
              </a:solidFill>
            </a:ln>
          </c:spPr>
          <c:marker>
            <c:symbol val="circle"/>
            <c:size val="5"/>
            <c:spPr>
              <a:solidFill>
                <a:srgbClr val="77558C"/>
              </a:solidFill>
              <a:ln>
                <a:noFill/>
              </a:ln>
            </c:spPr>
          </c:marker>
          <c:dLbls>
            <c:dLbl>
              <c:idx val="0"/>
              <c:layout>
                <c:manualLayout>
                  <c:x val="-1.0372345995784322E-16"/>
                  <c:y val="4.0145996938328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88-4BBA-AE02-AE4B40C7BF9E}"/>
                </c:ext>
              </c:extLst>
            </c:dLbl>
            <c:dLbl>
              <c:idx val="1"/>
              <c:layout>
                <c:manualLayout>
                  <c:x val="-1.9801980198019802E-2"/>
                  <c:y val="2.5547452597118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88-4BBA-AE02-AE4B40C7BF9E}"/>
                </c:ext>
              </c:extLst>
            </c:dLbl>
            <c:dLbl>
              <c:idx val="2"/>
              <c:layout>
                <c:manualLayout>
                  <c:x val="-1.9801980198019802E-2"/>
                  <c:y val="-1.45985443412105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88-4BBA-AE02-AE4B40C7BF9E}"/>
                </c:ext>
              </c:extLst>
            </c:dLbl>
            <c:dLbl>
              <c:idx val="3"/>
              <c:layout>
                <c:manualLayout>
                  <c:x val="5.6577086280056579E-3"/>
                  <c:y val="-4.014599693832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88-4BBA-AE02-AE4B40C7BF9E}"/>
                </c:ext>
              </c:extLst>
            </c:dLbl>
            <c:dLbl>
              <c:idx val="4"/>
              <c:layout>
                <c:manualLayout>
                  <c:x val="1.9801980198019854E-2"/>
                  <c:y val="-2.18978165118157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88-4BBA-AE02-AE4B40C7BF9E}"/>
                </c:ext>
              </c:extLst>
            </c:dLbl>
            <c:dLbl>
              <c:idx val="5"/>
              <c:layout>
                <c:manualLayout>
                  <c:x val="1.9801980198019854E-2"/>
                  <c:y val="1.45985443412105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88-4BBA-AE02-AE4B40C7BF9E}"/>
                </c:ext>
              </c:extLst>
            </c:dLbl>
            <c:spPr>
              <a:noFill/>
              <a:ln>
                <a:noFill/>
              </a:ln>
              <a:effectLst/>
            </c:spPr>
            <c:txPr>
              <a:bodyPr wrap="square" lIns="38100" tIns="19050" rIns="38100" bIns="19050" anchor="ctr">
                <a:spAutoFit/>
              </a:bodyPr>
              <a:lstStyle/>
              <a:p>
                <a:pPr>
                  <a:defRPr sz="800">
                    <a:solidFill>
                      <a:srgbClr val="40414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'Alignment Index'!$B$5:$B$10</c:f>
              <c:strCache>
                <c:ptCount val="6"/>
                <c:pt idx="0">
                  <c:v>Organizational Relationships</c:v>
                </c:pt>
                <c:pt idx="1">
                  <c:v>Metrics &amp; Value-Measurement</c:v>
                </c:pt>
                <c:pt idx="2">
                  <c:v>Lead Generation &amp; Pipeline Management</c:v>
                </c:pt>
                <c:pt idx="3">
                  <c:v>Culture</c:v>
                </c:pt>
                <c:pt idx="4">
                  <c:v>Systems &amp; Technology</c:v>
                </c:pt>
                <c:pt idx="5">
                  <c:v>Messaging &amp; Materials</c:v>
                </c:pt>
              </c:strCache>
            </c:strRef>
          </c:cat>
          <c:val>
            <c:numRef>
              <c:f>'Alignment Index'!$C$5:$C$10</c:f>
              <c:numCache>
                <c:formatCode>0.0</c:formatCode>
                <c:ptCount val="6"/>
                <c:pt idx="0">
                  <c:v>3</c:v>
                </c:pt>
                <c:pt idx="1">
                  <c:v>2.2000000000000002</c:v>
                </c:pt>
                <c:pt idx="2">
                  <c:v>1.6666666666666667</c:v>
                </c:pt>
                <c:pt idx="3">
                  <c:v>1.5</c:v>
                </c:pt>
                <c:pt idx="4">
                  <c:v>1.5</c:v>
                </c:pt>
                <c:pt idx="5">
                  <c:v>1.5</c:v>
                </c:pt>
              </c:numCache>
            </c:numRef>
          </c:val>
          <c:extLst>
            <c:ext xmlns:c16="http://schemas.microsoft.com/office/drawing/2014/chart" uri="{C3380CC4-5D6E-409C-BE32-E72D297353CC}">
              <c16:uniqueId val="{00000000-CCA2-4324-BAB9-65D988C7BA36}"/>
            </c:ext>
          </c:extLst>
        </c:ser>
        <c:ser>
          <c:idx val="1"/>
          <c:order val="1"/>
          <c:tx>
            <c:strRef>
              <c:f>'Alignment Index'!#REF!</c:f>
              <c:strCache>
                <c:ptCount val="1"/>
                <c:pt idx="0">
                  <c:v>#REF!</c:v>
                </c:pt>
              </c:strCache>
            </c:strRef>
          </c:tx>
          <c:marker>
            <c:symbol val="none"/>
          </c:marker>
          <c:cat>
            <c:strRef>
              <c:f>'Alignment Index'!$B$5:$B$10</c:f>
              <c:strCache>
                <c:ptCount val="6"/>
                <c:pt idx="0">
                  <c:v>Organizational Relationships</c:v>
                </c:pt>
                <c:pt idx="1">
                  <c:v>Metrics &amp; Value-Measurement</c:v>
                </c:pt>
                <c:pt idx="2">
                  <c:v>Lead Generation &amp; Pipeline Management</c:v>
                </c:pt>
                <c:pt idx="3">
                  <c:v>Culture</c:v>
                </c:pt>
                <c:pt idx="4">
                  <c:v>Systems &amp; Technology</c:v>
                </c:pt>
                <c:pt idx="5">
                  <c:v>Messaging &amp; Materials</c:v>
                </c:pt>
              </c:strCache>
            </c:strRef>
          </c:cat>
          <c:val>
            <c:numRef>
              <c:f>'Alignment Index'!#REF!</c:f>
              <c:numCache>
                <c:formatCode>General</c:formatCode>
                <c:ptCount val="1"/>
                <c:pt idx="0">
                  <c:v>1</c:v>
                </c:pt>
              </c:numCache>
            </c:numRef>
          </c:val>
          <c:extLst>
            <c:ext xmlns:c16="http://schemas.microsoft.com/office/drawing/2014/chart" uri="{C3380CC4-5D6E-409C-BE32-E72D297353CC}">
              <c16:uniqueId val="{00000001-CCA2-4324-BAB9-65D988C7BA36}"/>
            </c:ext>
          </c:extLst>
        </c:ser>
        <c:ser>
          <c:idx val="2"/>
          <c:order val="2"/>
          <c:tx>
            <c:strRef>
              <c:f>'Alignment Index'!$D$4</c:f>
              <c:strCache>
                <c:ptCount val="1"/>
                <c:pt idx="0">
                  <c:v>Sales</c:v>
                </c:pt>
              </c:strCache>
            </c:strRef>
          </c:tx>
          <c:spPr>
            <a:ln w="38100">
              <a:solidFill>
                <a:srgbClr val="75AF5B"/>
              </a:solidFill>
            </a:ln>
          </c:spPr>
          <c:marker>
            <c:symbol val="circle"/>
            <c:size val="5"/>
            <c:spPr>
              <a:solidFill>
                <a:srgbClr val="75AF5B"/>
              </a:solidFill>
              <a:ln>
                <a:solidFill>
                  <a:srgbClr val="75AF5B"/>
                </a:solidFill>
              </a:ln>
            </c:spPr>
          </c:marker>
          <c:dLbls>
            <c:dLbl>
              <c:idx val="0"/>
              <c:layout>
                <c:manualLayout>
                  <c:x val="0"/>
                  <c:y val="3.64963608530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88-4BBA-AE02-AE4B40C7BF9E}"/>
                </c:ext>
              </c:extLst>
            </c:dLbl>
            <c:dLbl>
              <c:idx val="1"/>
              <c:layout>
                <c:manualLayout>
                  <c:x val="-1.9801980198019802E-2"/>
                  <c:y val="1.0948908255907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88-4BBA-AE02-AE4B40C7BF9E}"/>
                </c:ext>
              </c:extLst>
            </c:dLbl>
            <c:dLbl>
              <c:idx val="2"/>
              <c:layout>
                <c:manualLayout>
                  <c:x val="-1.9801980198019802E-2"/>
                  <c:y val="-1.4598544341210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88-4BBA-AE02-AE4B40C7BF9E}"/>
                </c:ext>
              </c:extLst>
            </c:dLbl>
            <c:dLbl>
              <c:idx val="3"/>
              <c:layout>
                <c:manualLayout>
                  <c:x val="0"/>
                  <c:y val="-2.1897816511815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88-4BBA-AE02-AE4B40C7BF9E}"/>
                </c:ext>
              </c:extLst>
            </c:dLbl>
            <c:dLbl>
              <c:idx val="4"/>
              <c:layout>
                <c:manualLayout>
                  <c:x val="1.6973125884016973E-2"/>
                  <c:y val="-1.45985443412105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88-4BBA-AE02-AE4B40C7BF9E}"/>
                </c:ext>
              </c:extLst>
            </c:dLbl>
            <c:dLbl>
              <c:idx val="5"/>
              <c:layout>
                <c:manualLayout>
                  <c:x val="1.4144271570014093E-2"/>
                  <c:y val="2.18978165118157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88-4BBA-AE02-AE4B40C7BF9E}"/>
                </c:ext>
              </c:extLst>
            </c:dLbl>
            <c:spPr>
              <a:noFill/>
              <a:ln>
                <a:noFill/>
              </a:ln>
              <a:effectLst/>
            </c:spPr>
            <c:txPr>
              <a:bodyPr wrap="square" lIns="38100" tIns="19050" rIns="38100" bIns="19050" anchor="ctr">
                <a:spAutoFit/>
              </a:bodyPr>
              <a:lstStyle/>
              <a:p>
                <a:pPr>
                  <a:defRPr sz="800">
                    <a:solidFill>
                      <a:srgbClr val="40414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'Alignment Index'!$B$5:$B$10</c:f>
              <c:strCache>
                <c:ptCount val="6"/>
                <c:pt idx="0">
                  <c:v>Organizational Relationships</c:v>
                </c:pt>
                <c:pt idx="1">
                  <c:v>Metrics &amp; Value-Measurement</c:v>
                </c:pt>
                <c:pt idx="2">
                  <c:v>Lead Generation &amp; Pipeline Management</c:v>
                </c:pt>
                <c:pt idx="3">
                  <c:v>Culture</c:v>
                </c:pt>
                <c:pt idx="4">
                  <c:v>Systems &amp; Technology</c:v>
                </c:pt>
                <c:pt idx="5">
                  <c:v>Messaging &amp; Materials</c:v>
                </c:pt>
              </c:strCache>
            </c:strRef>
          </c:cat>
          <c:val>
            <c:numRef>
              <c:f>'Alignment Index'!$D$5:$D$10</c:f>
              <c:numCache>
                <c:formatCode>0.0</c:formatCode>
                <c:ptCount val="6"/>
                <c:pt idx="0">
                  <c:v>3.8333333333333335</c:v>
                </c:pt>
                <c:pt idx="1">
                  <c:v>3.2</c:v>
                </c:pt>
                <c:pt idx="2">
                  <c:v>4</c:v>
                </c:pt>
                <c:pt idx="3">
                  <c:v>3.75</c:v>
                </c:pt>
                <c:pt idx="4">
                  <c:v>4</c:v>
                </c:pt>
                <c:pt idx="5">
                  <c:v>4.5</c:v>
                </c:pt>
              </c:numCache>
            </c:numRef>
          </c:val>
          <c:extLst>
            <c:ext xmlns:c16="http://schemas.microsoft.com/office/drawing/2014/chart" uri="{C3380CC4-5D6E-409C-BE32-E72D297353CC}">
              <c16:uniqueId val="{00000002-CCA2-4324-BAB9-65D988C7BA36}"/>
            </c:ext>
          </c:extLst>
        </c:ser>
        <c:dLbls>
          <c:showLegendKey val="0"/>
          <c:showVal val="0"/>
          <c:showCatName val="0"/>
          <c:showSerName val="0"/>
          <c:showPercent val="0"/>
          <c:showBubbleSize val="0"/>
        </c:dLbls>
        <c:axId val="322638576"/>
        <c:axId val="322640352"/>
      </c:radarChart>
      <c:catAx>
        <c:axId val="322638576"/>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404141"/>
                </a:solidFill>
                <a:latin typeface="Arial" panose="020B0604020202020204" pitchFamily="34" charset="0"/>
                <a:ea typeface="Verdana"/>
                <a:cs typeface="Arial" panose="020B0604020202020204" pitchFamily="34" charset="0"/>
              </a:defRPr>
            </a:pPr>
            <a:endParaRPr lang="en-US"/>
          </a:p>
        </c:txPr>
        <c:crossAx val="322640352"/>
        <c:crosses val="autoZero"/>
        <c:auto val="0"/>
        <c:lblAlgn val="ctr"/>
        <c:lblOffset val="100"/>
        <c:noMultiLvlLbl val="0"/>
      </c:catAx>
      <c:valAx>
        <c:axId val="322640352"/>
        <c:scaling>
          <c:orientation val="minMax"/>
          <c:max val="5"/>
        </c:scaling>
        <c:delete val="0"/>
        <c:axPos val="l"/>
        <c:majorGridlines>
          <c:spPr>
            <a:ln w="3175">
              <a:solidFill>
                <a:schemeClr val="bg1">
                  <a:lumMod val="85000"/>
                </a:schemeClr>
              </a:solidFill>
            </a:ln>
          </c:spPr>
        </c:majorGridlines>
        <c:numFmt formatCode="0.0" sourceLinked="1"/>
        <c:majorTickMark val="cross"/>
        <c:minorTickMark val="none"/>
        <c:tickLblPos val="nextTo"/>
        <c:spPr>
          <a:ln>
            <a:solidFill>
              <a:schemeClr val="bg1">
                <a:lumMod val="95000"/>
              </a:schemeClr>
            </a:solidFill>
          </a:ln>
        </c:spPr>
        <c:txPr>
          <a:bodyPr rot="0" vert="horz"/>
          <a:lstStyle/>
          <a:p>
            <a:pPr>
              <a:defRPr sz="800" b="0" i="0" u="none" strike="noStrike" baseline="0">
                <a:solidFill>
                  <a:schemeClr val="bg1">
                    <a:lumMod val="85000"/>
                  </a:schemeClr>
                </a:solidFill>
                <a:latin typeface="Arial" panose="020B0604020202020204" pitchFamily="34" charset="0"/>
                <a:ea typeface="Verdana"/>
                <a:cs typeface="Arial" panose="020B0604020202020204" pitchFamily="34" charset="0"/>
              </a:defRPr>
            </a:pPr>
            <a:endParaRPr lang="en-US"/>
          </a:p>
        </c:txPr>
        <c:crossAx val="322638576"/>
        <c:crosses val="autoZero"/>
        <c:crossBetween val="between"/>
        <c:majorUnit val="1"/>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demandmetric.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demandmetric.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demandmetric.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demandmetric.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demandmetric.com/" TargetMode="Externa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demandmetric.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1</xdr:col>
      <xdr:colOff>3262903</xdr:colOff>
      <xdr:row>0</xdr:row>
      <xdr:rowOff>589179</xdr:rowOff>
    </xdr:to>
    <xdr:pic>
      <xdr:nvPicPr>
        <xdr:cNvPr id="4" name="Picture 1">
          <a:hlinkClick xmlns:r="http://schemas.openxmlformats.org/officeDocument/2006/relationships" r:id="rId1"/>
          <a:extLst>
            <a:ext uri="{FF2B5EF4-FFF2-40B4-BE49-F238E27FC236}">
              <a16:creationId xmlns:a16="http://schemas.microsoft.com/office/drawing/2014/main" id="{A396A159-AAF5-4BC5-A953-066D9B75FF3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3</xdr:col>
      <xdr:colOff>37103</xdr:colOff>
      <xdr:row>0</xdr:row>
      <xdr:rowOff>589179</xdr:rowOff>
    </xdr:to>
    <xdr:pic>
      <xdr:nvPicPr>
        <xdr:cNvPr id="4" name="Picture 1">
          <a:hlinkClick xmlns:r="http://schemas.openxmlformats.org/officeDocument/2006/relationships" r:id="rId1"/>
          <a:extLst>
            <a:ext uri="{FF2B5EF4-FFF2-40B4-BE49-F238E27FC236}">
              <a16:creationId xmlns:a16="http://schemas.microsoft.com/office/drawing/2014/main" id="{56B36C8B-200C-4A03-AFB7-A874E3CE80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19916</xdr:colOff>
      <xdr:row>0</xdr:row>
      <xdr:rowOff>0</xdr:rowOff>
    </xdr:from>
    <xdr:to>
      <xdr:col>1</xdr:col>
      <xdr:colOff>392257</xdr:colOff>
      <xdr:row>0</xdr:row>
      <xdr:rowOff>272761</xdr:rowOff>
    </xdr:to>
    <xdr:sp macro="" textlink="">
      <xdr:nvSpPr>
        <xdr:cNvPr id="5" name="Rectangle 4">
          <a:extLst>
            <a:ext uri="{FF2B5EF4-FFF2-40B4-BE49-F238E27FC236}">
              <a16:creationId xmlns:a16="http://schemas.microsoft.com/office/drawing/2014/main" id="{E38D0F6A-D3FE-4D02-8780-05E4EDB4B6D7}"/>
            </a:ext>
          </a:extLst>
        </xdr:cNvPr>
        <xdr:cNvSpPr/>
      </xdr:nvSpPr>
      <xdr:spPr bwMode="auto">
        <a:xfrm>
          <a:off x="210416" y="0"/>
          <a:ext cx="372341" cy="272761"/>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3</xdr:col>
      <xdr:colOff>1637303</xdr:colOff>
      <xdr:row>0</xdr:row>
      <xdr:rowOff>589179</xdr:rowOff>
    </xdr:to>
    <xdr:pic>
      <xdr:nvPicPr>
        <xdr:cNvPr id="4" name="Picture 1">
          <a:hlinkClick xmlns:r="http://schemas.openxmlformats.org/officeDocument/2006/relationships" r:id="rId1"/>
          <a:extLst>
            <a:ext uri="{FF2B5EF4-FFF2-40B4-BE49-F238E27FC236}">
              <a16:creationId xmlns:a16="http://schemas.microsoft.com/office/drawing/2014/main" id="{1557C780-84A9-4B5F-913C-9754BC8711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3</xdr:col>
      <xdr:colOff>1637303</xdr:colOff>
      <xdr:row>0</xdr:row>
      <xdr:rowOff>589179</xdr:rowOff>
    </xdr:to>
    <xdr:pic>
      <xdr:nvPicPr>
        <xdr:cNvPr id="4" name="Picture 1">
          <a:hlinkClick xmlns:r="http://schemas.openxmlformats.org/officeDocument/2006/relationships" r:id="rId1"/>
          <a:extLst>
            <a:ext uri="{FF2B5EF4-FFF2-40B4-BE49-F238E27FC236}">
              <a16:creationId xmlns:a16="http://schemas.microsoft.com/office/drawing/2014/main" id="{934D5719-1907-4789-A5BB-C203844B4A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19916</xdr:colOff>
      <xdr:row>0</xdr:row>
      <xdr:rowOff>0</xdr:rowOff>
    </xdr:from>
    <xdr:to>
      <xdr:col>1</xdr:col>
      <xdr:colOff>392257</xdr:colOff>
      <xdr:row>0</xdr:row>
      <xdr:rowOff>272761</xdr:rowOff>
    </xdr:to>
    <xdr:sp macro="" textlink="">
      <xdr:nvSpPr>
        <xdr:cNvPr id="5" name="Rectangle 4">
          <a:extLst>
            <a:ext uri="{FF2B5EF4-FFF2-40B4-BE49-F238E27FC236}">
              <a16:creationId xmlns:a16="http://schemas.microsoft.com/office/drawing/2014/main" id="{1A38D781-B6EB-4488-B1A7-471C61B623BA}"/>
            </a:ext>
          </a:extLst>
        </xdr:cNvPr>
        <xdr:cNvSpPr/>
      </xdr:nvSpPr>
      <xdr:spPr bwMode="auto">
        <a:xfrm>
          <a:off x="210416" y="0"/>
          <a:ext cx="372341" cy="272761"/>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12700</xdr:colOff>
      <xdr:row>4</xdr:row>
      <xdr:rowOff>19050</xdr:rowOff>
    </xdr:from>
    <xdr:to>
      <xdr:col>5</xdr:col>
      <xdr:colOff>4902200</xdr:colOff>
      <xdr:row>10</xdr:row>
      <xdr:rowOff>603249</xdr:rowOff>
    </xdr:to>
    <xdr:graphicFrame macro="">
      <xdr:nvGraphicFramePr>
        <xdr:cNvPr id="1123" name="Chart 7">
          <a:extLst>
            <a:ext uri="{FF2B5EF4-FFF2-40B4-BE49-F238E27FC236}">
              <a16:creationId xmlns:a16="http://schemas.microsoft.com/office/drawing/2014/main" id="{0D66D77A-F60C-49F5-977A-B288FF621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285750</xdr:rowOff>
    </xdr:from>
    <xdr:to>
      <xdr:col>1</xdr:col>
      <xdr:colOff>3262903</xdr:colOff>
      <xdr:row>0</xdr:row>
      <xdr:rowOff>589179</xdr:rowOff>
    </xdr:to>
    <xdr:pic>
      <xdr:nvPicPr>
        <xdr:cNvPr id="5" name="Picture 1">
          <a:hlinkClick xmlns:r="http://schemas.openxmlformats.org/officeDocument/2006/relationships" r:id="rId2"/>
          <a:extLst>
            <a:ext uri="{FF2B5EF4-FFF2-40B4-BE49-F238E27FC236}">
              <a16:creationId xmlns:a16="http://schemas.microsoft.com/office/drawing/2014/main" id="{73791DEF-84F9-4C94-ABDF-05D4FB8C6B5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19916</xdr:colOff>
      <xdr:row>0</xdr:row>
      <xdr:rowOff>0</xdr:rowOff>
    </xdr:from>
    <xdr:to>
      <xdr:col>1</xdr:col>
      <xdr:colOff>392257</xdr:colOff>
      <xdr:row>0</xdr:row>
      <xdr:rowOff>272761</xdr:rowOff>
    </xdr:to>
    <xdr:sp macro="" textlink="">
      <xdr:nvSpPr>
        <xdr:cNvPr id="6" name="Rectangle 5">
          <a:extLst>
            <a:ext uri="{FF2B5EF4-FFF2-40B4-BE49-F238E27FC236}">
              <a16:creationId xmlns:a16="http://schemas.microsoft.com/office/drawing/2014/main" id="{ECBBC71E-50D1-4904-8F7C-FFDDA2A49472}"/>
            </a:ext>
          </a:extLst>
        </xdr:cNvPr>
        <xdr:cNvSpPr/>
      </xdr:nvSpPr>
      <xdr:spPr bwMode="auto">
        <a:xfrm>
          <a:off x="210416" y="0"/>
          <a:ext cx="372341" cy="272761"/>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2</xdr:col>
      <xdr:colOff>227603</xdr:colOff>
      <xdr:row>0</xdr:row>
      <xdr:rowOff>589179</xdr:rowOff>
    </xdr:to>
    <xdr:pic>
      <xdr:nvPicPr>
        <xdr:cNvPr id="4" name="Picture 1">
          <a:hlinkClick xmlns:r="http://schemas.openxmlformats.org/officeDocument/2006/relationships" r:id="rId1"/>
          <a:extLst>
            <a:ext uri="{FF2B5EF4-FFF2-40B4-BE49-F238E27FC236}">
              <a16:creationId xmlns:a16="http://schemas.microsoft.com/office/drawing/2014/main" id="{519E585E-D564-4A8C-889F-C061450907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0" y="285750"/>
          <a:ext cx="3262903" cy="30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demandmetric.com/content/sales-marketing-executive-dashboard" TargetMode="External"/><Relationship Id="rId13" Type="http://schemas.openxmlformats.org/officeDocument/2006/relationships/hyperlink" Target="https://www.demandmetric.com/content/smart-project-marketing-plan" TargetMode="External"/><Relationship Id="rId3" Type="http://schemas.openxmlformats.org/officeDocument/2006/relationships/hyperlink" Target="https://www.demandmetric.com/content/smart-project-sales-training" TargetMode="External"/><Relationship Id="rId7" Type="http://schemas.openxmlformats.org/officeDocument/2006/relationships/hyperlink" Target="https://www.demandmetric.com/content/marketing-campaign-planning-checklist" TargetMode="External"/><Relationship Id="rId12" Type="http://schemas.openxmlformats.org/officeDocument/2006/relationships/hyperlink" Target="https://www.demandmetric.com/content/marketing-automation-solution-study" TargetMode="External"/><Relationship Id="rId2" Type="http://schemas.openxmlformats.org/officeDocument/2006/relationships/hyperlink" Target="https://www.demandmetric.com/content/smart-project-sales-training" TargetMode="External"/><Relationship Id="rId1" Type="http://schemas.openxmlformats.org/officeDocument/2006/relationships/hyperlink" Target="https://www.demandmetric.com/content/sales-training-playbook" TargetMode="External"/><Relationship Id="rId6" Type="http://schemas.openxmlformats.org/officeDocument/2006/relationships/hyperlink" Target="https://www.demandmetric.com/content/smart-project-sales-training" TargetMode="External"/><Relationship Id="rId11" Type="http://schemas.openxmlformats.org/officeDocument/2006/relationships/hyperlink" Target="https://www.demandmetric.com/content/lead-generation-metrics-dashboard" TargetMode="External"/><Relationship Id="rId5" Type="http://schemas.openxmlformats.org/officeDocument/2006/relationships/hyperlink" Target="https://www.demandmetric.com/content/smart-project-sales-training" TargetMode="External"/><Relationship Id="rId15" Type="http://schemas.openxmlformats.org/officeDocument/2006/relationships/drawing" Target="../drawings/drawing6.xml"/><Relationship Id="rId10" Type="http://schemas.openxmlformats.org/officeDocument/2006/relationships/hyperlink" Target="https://www.demandmetric.com/content/lead-scoring-template" TargetMode="External"/><Relationship Id="rId4" Type="http://schemas.openxmlformats.org/officeDocument/2006/relationships/hyperlink" Target="https://www.demandmetric.com/content/smart-project-sales-training" TargetMode="External"/><Relationship Id="rId9" Type="http://schemas.openxmlformats.org/officeDocument/2006/relationships/hyperlink" Target="https://www.demandmetric.com/content/smart-project-marketing-plan" TargetMode="External"/><Relationship Id="rId1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showGridLines="0" showRowColHeaders="0" tabSelected="1" workbookViewId="0">
      <selection activeCell="B2" sqref="B2:C2"/>
    </sheetView>
  </sheetViews>
  <sheetFormatPr baseColWidth="10" defaultColWidth="8.83203125" defaultRowHeight="13" x14ac:dyDescent="0.15"/>
  <cols>
    <col min="1" max="1" width="2.6640625" style="14" customWidth="1"/>
    <col min="2" max="2" width="127.33203125" style="14" customWidth="1"/>
    <col min="3" max="3" width="38" style="14" customWidth="1"/>
    <col min="4" max="5" width="11.5" style="23" customWidth="1"/>
    <col min="6" max="16384" width="8.83203125" style="23"/>
  </cols>
  <sheetData>
    <row r="1" spans="1:6" s="14" customFormat="1" ht="70" customHeight="1" x14ac:dyDescent="0.25">
      <c r="B1" s="74" t="s">
        <v>173</v>
      </c>
      <c r="C1" s="75"/>
      <c r="D1" s="15"/>
      <c r="E1" s="15"/>
      <c r="F1" s="15"/>
    </row>
    <row r="2" spans="1:6" s="16" customFormat="1" ht="42.75" customHeight="1" x14ac:dyDescent="0.15">
      <c r="B2" s="72" t="s">
        <v>162</v>
      </c>
      <c r="C2" s="73"/>
    </row>
    <row r="3" spans="1:6" s="16" customFormat="1" ht="52" customHeight="1" x14ac:dyDescent="0.15">
      <c r="B3" s="17" t="s">
        <v>177</v>
      </c>
      <c r="C3" s="18" t="s">
        <v>163</v>
      </c>
    </row>
    <row r="4" spans="1:6" s="16" customFormat="1" ht="52" customHeight="1" x14ac:dyDescent="0.15">
      <c r="B4" s="17" t="s">
        <v>164</v>
      </c>
      <c r="C4" s="19" t="s">
        <v>165</v>
      </c>
    </row>
    <row r="5" spans="1:6" s="16" customFormat="1" ht="52" customHeight="1" x14ac:dyDescent="0.15">
      <c r="B5" s="17" t="s">
        <v>166</v>
      </c>
      <c r="C5" s="19" t="s">
        <v>167</v>
      </c>
    </row>
    <row r="6" spans="1:6" s="16" customFormat="1" ht="52" customHeight="1" x14ac:dyDescent="0.15">
      <c r="B6" s="17" t="s">
        <v>168</v>
      </c>
      <c r="C6" s="19" t="s">
        <v>169</v>
      </c>
    </row>
    <row r="7" spans="1:6" s="16" customFormat="1" ht="52" customHeight="1" x14ac:dyDescent="0.15">
      <c r="B7" s="17" t="s">
        <v>170</v>
      </c>
      <c r="C7" s="19" t="s">
        <v>171</v>
      </c>
    </row>
    <row r="8" spans="1:6" ht="52" customHeight="1" x14ac:dyDescent="0.15">
      <c r="A8" s="20"/>
      <c r="B8" s="21"/>
      <c r="C8" s="22" t="s">
        <v>172</v>
      </c>
    </row>
    <row r="9" spans="1:6" ht="46.5" customHeight="1" x14ac:dyDescent="0.15">
      <c r="A9" s="20"/>
      <c r="B9" s="24"/>
      <c r="C9" s="23"/>
    </row>
    <row r="10" spans="1:6" ht="39" customHeight="1" x14ac:dyDescent="0.15">
      <c r="B10" s="25"/>
      <c r="C10" s="25"/>
    </row>
    <row r="11" spans="1:6" ht="18" customHeight="1" x14ac:dyDescent="0.15">
      <c r="B11" s="25"/>
      <c r="C11" s="25"/>
    </row>
    <row r="12" spans="1:6" ht="14" customHeight="1" x14ac:dyDescent="0.15">
      <c r="B12" s="25"/>
      <c r="C12" s="25"/>
    </row>
    <row r="13" spans="1:6" ht="14" customHeight="1" x14ac:dyDescent="0.15">
      <c r="B13" s="26"/>
      <c r="C13" s="26"/>
    </row>
    <row r="14" spans="1:6" ht="14" customHeight="1" x14ac:dyDescent="0.15">
      <c r="B14" s="26"/>
      <c r="C14" s="26"/>
    </row>
    <row r="15" spans="1:6" ht="14" customHeight="1" x14ac:dyDescent="0.15"/>
    <row r="16" spans="1:6" ht="14" customHeight="1" x14ac:dyDescent="0.15"/>
    <row r="17" spans="2:2" x14ac:dyDescent="0.15">
      <c r="B17" s="27"/>
    </row>
  </sheetData>
  <mergeCells count="2">
    <mergeCell ref="B2:C2"/>
    <mergeCell ref="B1:C1"/>
  </mergeCells>
  <phoneticPr fontId="0" type="noConversion"/>
  <pageMargins left="0.70866141732283472" right="0.70866141732283472" top="0.74803149606299213" bottom="0.74803149606299213" header="0.31496062992125984" footer="0.31496062992125984"/>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3"/>
  <sheetViews>
    <sheetView showGridLines="0" showRowColHeaders="0" workbookViewId="0">
      <selection activeCell="B4" sqref="B4"/>
    </sheetView>
  </sheetViews>
  <sheetFormatPr baseColWidth="10" defaultColWidth="8.83203125" defaultRowHeight="13" x14ac:dyDescent="0.15"/>
  <cols>
    <col min="1" max="1" width="2.6640625" style="23" customWidth="1"/>
    <col min="2" max="8" width="23.6640625" style="31" customWidth="1"/>
    <col min="9" max="10" width="11.5" style="23" customWidth="1"/>
    <col min="11" max="16384" width="8.83203125" style="23"/>
  </cols>
  <sheetData>
    <row r="1" spans="2:8" s="14" customFormat="1" ht="70" customHeight="1" x14ac:dyDescent="0.15">
      <c r="B1" s="78" t="s">
        <v>173</v>
      </c>
      <c r="C1" s="78"/>
      <c r="D1" s="78"/>
      <c r="E1" s="78"/>
      <c r="F1" s="78"/>
      <c r="G1" s="78"/>
      <c r="H1" s="78"/>
    </row>
    <row r="2" spans="2:8" s="28" customFormat="1" ht="39.75" customHeight="1" x14ac:dyDescent="0.15">
      <c r="B2" s="79" t="s">
        <v>125</v>
      </c>
      <c r="C2" s="79"/>
      <c r="D2" s="79"/>
      <c r="E2" s="79"/>
      <c r="F2" s="79"/>
      <c r="G2" s="79"/>
      <c r="H2" s="79"/>
    </row>
    <row r="3" spans="2:8" s="31" customFormat="1" ht="77" customHeight="1" x14ac:dyDescent="0.15">
      <c r="B3" s="29" t="s">
        <v>7</v>
      </c>
      <c r="C3" s="29" t="s">
        <v>178</v>
      </c>
      <c r="D3" s="29" t="s">
        <v>179</v>
      </c>
      <c r="E3" s="29" t="s">
        <v>4</v>
      </c>
      <c r="F3" s="29" t="s">
        <v>180</v>
      </c>
      <c r="G3" s="29" t="s">
        <v>181</v>
      </c>
      <c r="H3" s="30" t="s">
        <v>124</v>
      </c>
    </row>
    <row r="4" spans="2:8" s="31" customFormat="1" ht="60" customHeight="1" x14ac:dyDescent="0.15">
      <c r="B4" s="32">
        <v>0.15</v>
      </c>
      <c r="C4" s="32">
        <v>0.15</v>
      </c>
      <c r="D4" s="32">
        <v>0.4</v>
      </c>
      <c r="E4" s="32">
        <v>0.1</v>
      </c>
      <c r="F4" s="32">
        <v>0.15</v>
      </c>
      <c r="G4" s="32">
        <v>0.05</v>
      </c>
      <c r="H4" s="33">
        <f>B4+C4+D4+E4+F4+G4</f>
        <v>1</v>
      </c>
    </row>
    <row r="5" spans="2:8" ht="14" x14ac:dyDescent="0.15">
      <c r="B5" s="80"/>
      <c r="C5" s="80"/>
      <c r="D5" s="80"/>
      <c r="E5" s="80"/>
      <c r="F5" s="80"/>
      <c r="G5" s="80"/>
      <c r="H5" s="80"/>
    </row>
    <row r="6" spans="2:8" x14ac:dyDescent="0.15">
      <c r="B6" s="76"/>
      <c r="C6" s="76"/>
      <c r="D6" s="76"/>
      <c r="E6" s="76"/>
      <c r="F6" s="76"/>
      <c r="G6" s="76"/>
      <c r="H6" s="76"/>
    </row>
    <row r="7" spans="2:8" x14ac:dyDescent="0.15">
      <c r="B7" s="77"/>
      <c r="C7" s="77"/>
      <c r="D7" s="77"/>
      <c r="E7" s="77"/>
      <c r="F7" s="77"/>
      <c r="G7" s="77"/>
      <c r="H7" s="77"/>
    </row>
    <row r="8" spans="2:8" x14ac:dyDescent="0.15">
      <c r="B8" s="77"/>
      <c r="C8" s="77"/>
      <c r="D8" s="77"/>
      <c r="E8" s="77"/>
      <c r="F8" s="77"/>
      <c r="G8" s="77"/>
      <c r="H8" s="77"/>
    </row>
    <row r="9" spans="2:8" x14ac:dyDescent="0.15">
      <c r="B9" s="77"/>
      <c r="C9" s="77"/>
      <c r="D9" s="77"/>
      <c r="E9" s="77"/>
      <c r="F9" s="77"/>
      <c r="G9" s="77"/>
      <c r="H9" s="77"/>
    </row>
    <row r="10" spans="2:8" x14ac:dyDescent="0.15">
      <c r="B10" s="34"/>
      <c r="C10" s="34"/>
      <c r="D10" s="34"/>
      <c r="E10" s="34"/>
      <c r="F10" s="34"/>
      <c r="G10" s="34"/>
      <c r="H10" s="34"/>
    </row>
    <row r="11" spans="2:8" x14ac:dyDescent="0.15">
      <c r="B11" s="34"/>
      <c r="C11" s="34"/>
      <c r="D11" s="34"/>
      <c r="E11" s="34"/>
      <c r="F11" s="34"/>
      <c r="G11" s="34"/>
      <c r="H11" s="34"/>
    </row>
    <row r="12" spans="2:8" x14ac:dyDescent="0.15">
      <c r="B12" s="34"/>
      <c r="C12" s="34"/>
      <c r="D12" s="34"/>
      <c r="E12" s="34"/>
      <c r="F12" s="34"/>
      <c r="G12" s="34"/>
      <c r="H12" s="34"/>
    </row>
    <row r="13" spans="2:8" x14ac:dyDescent="0.15">
      <c r="B13" s="34"/>
    </row>
  </sheetData>
  <mergeCells count="7">
    <mergeCell ref="B6:H6"/>
    <mergeCell ref="B7:H7"/>
    <mergeCell ref="B8:H8"/>
    <mergeCell ref="B9:H9"/>
    <mergeCell ref="B1:H1"/>
    <mergeCell ref="B2:H2"/>
    <mergeCell ref="B5:H5"/>
  </mergeCells>
  <conditionalFormatting sqref="H4">
    <cfRule type="cellIs" dxfId="392" priority="1" operator="notEqual">
      <formula>100%</formula>
    </cfRule>
  </conditionalFormatting>
  <dataValidations count="1">
    <dataValidation type="list" allowBlank="1" showInputMessage="1" showErrorMessage="1" sqref="B4:G4" xr:uid="{00000000-0002-0000-0100-000000000000}">
      <formula1>"0%,5%,10%,15%,20%,25%,40%,50%"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37"/>
  <sheetViews>
    <sheetView showGridLines="0" showRowColHeaders="0" workbookViewId="0">
      <pane ySplit="2" topLeftCell="A3" activePane="bottomLeft" state="frozen"/>
      <selection pane="bottomLeft" activeCell="E4" sqref="E4:E8"/>
    </sheetView>
  </sheetViews>
  <sheetFormatPr baseColWidth="10" defaultColWidth="8.83203125" defaultRowHeight="13" x14ac:dyDescent="0.15"/>
  <cols>
    <col min="1" max="1" width="2.83203125" style="2" customWidth="1"/>
    <col min="2" max="2" width="21.1640625" style="2" customWidth="1"/>
    <col min="3" max="3" width="4.1640625" style="2" customWidth="1"/>
    <col min="4" max="4" width="102.5" style="2" bestFit="1" customWidth="1"/>
    <col min="5" max="5" width="9.6640625" style="2" customWidth="1"/>
    <col min="6" max="6" width="27.83203125" style="3" customWidth="1"/>
    <col min="7" max="16384" width="8.83203125" style="2"/>
  </cols>
  <sheetData>
    <row r="1" spans="2:6" ht="70" customHeight="1" x14ac:dyDescent="0.15">
      <c r="B1" s="94" t="s">
        <v>175</v>
      </c>
      <c r="C1" s="94"/>
      <c r="D1" s="94"/>
      <c r="E1" s="94"/>
      <c r="F1" s="94"/>
    </row>
    <row r="2" spans="2:6" s="35" customFormat="1" ht="39" customHeight="1" x14ac:dyDescent="0.15">
      <c r="B2" s="36" t="s">
        <v>182</v>
      </c>
      <c r="C2" s="93" t="s">
        <v>160</v>
      </c>
      <c r="D2" s="93"/>
      <c r="E2" s="37" t="s">
        <v>0</v>
      </c>
      <c r="F2" s="37" t="s">
        <v>161</v>
      </c>
    </row>
    <row r="3" spans="2:6" s="38" customFormat="1" ht="39" customHeight="1" x14ac:dyDescent="0.15">
      <c r="B3" s="90" t="str">
        <f>Recommendations!B4</f>
        <v>Organizational Relationships</v>
      </c>
      <c r="C3" s="91"/>
      <c r="D3" s="91"/>
      <c r="E3" s="91"/>
      <c r="F3" s="92"/>
    </row>
    <row r="4" spans="2:6" s="38" customFormat="1" ht="20" customHeight="1" x14ac:dyDescent="0.15">
      <c r="B4" s="87" t="s">
        <v>193</v>
      </c>
      <c r="C4" s="42">
        <v>1</v>
      </c>
      <c r="D4" s="39" t="s">
        <v>15</v>
      </c>
      <c r="E4" s="81">
        <v>1</v>
      </c>
      <c r="F4" s="84"/>
    </row>
    <row r="5" spans="2:6" s="38" customFormat="1" ht="20" customHeight="1" x14ac:dyDescent="0.15">
      <c r="B5" s="88"/>
      <c r="C5" s="43">
        <v>2</v>
      </c>
      <c r="D5" s="40" t="s">
        <v>16</v>
      </c>
      <c r="E5" s="82"/>
      <c r="F5" s="85"/>
    </row>
    <row r="6" spans="2:6" s="38" customFormat="1" ht="20" customHeight="1" x14ac:dyDescent="0.15">
      <c r="B6" s="88"/>
      <c r="C6" s="43">
        <v>3</v>
      </c>
      <c r="D6" s="40" t="s">
        <v>17</v>
      </c>
      <c r="E6" s="82"/>
      <c r="F6" s="85"/>
    </row>
    <row r="7" spans="2:6" s="38" customFormat="1" ht="20" customHeight="1" x14ac:dyDescent="0.15">
      <c r="B7" s="88"/>
      <c r="C7" s="43">
        <v>4</v>
      </c>
      <c r="D7" s="40" t="s">
        <v>18</v>
      </c>
      <c r="E7" s="82"/>
      <c r="F7" s="85"/>
    </row>
    <row r="8" spans="2:6" s="38" customFormat="1" ht="20" customHeight="1" x14ac:dyDescent="0.15">
      <c r="B8" s="89"/>
      <c r="C8" s="44">
        <v>5</v>
      </c>
      <c r="D8" s="41" t="s">
        <v>154</v>
      </c>
      <c r="E8" s="83"/>
      <c r="F8" s="86"/>
    </row>
    <row r="9" spans="2:6" s="38" customFormat="1" ht="20" customHeight="1" x14ac:dyDescent="0.15">
      <c r="B9" s="87" t="s">
        <v>194</v>
      </c>
      <c r="C9" s="42">
        <v>1</v>
      </c>
      <c r="D9" s="39" t="s">
        <v>19</v>
      </c>
      <c r="E9" s="81">
        <v>3</v>
      </c>
      <c r="F9" s="84"/>
    </row>
    <row r="10" spans="2:6" s="38" customFormat="1" ht="20" customHeight="1" x14ac:dyDescent="0.15">
      <c r="B10" s="88"/>
      <c r="C10" s="43">
        <v>2</v>
      </c>
      <c r="D10" s="40" t="s">
        <v>20</v>
      </c>
      <c r="E10" s="82"/>
      <c r="F10" s="85"/>
    </row>
    <row r="11" spans="2:6" s="38" customFormat="1" ht="20" customHeight="1" x14ac:dyDescent="0.15">
      <c r="B11" s="88"/>
      <c r="C11" s="43">
        <v>3</v>
      </c>
      <c r="D11" s="40" t="s">
        <v>21</v>
      </c>
      <c r="E11" s="82"/>
      <c r="F11" s="85"/>
    </row>
    <row r="12" spans="2:6" s="38" customFormat="1" ht="20" customHeight="1" x14ac:dyDescent="0.15">
      <c r="B12" s="88"/>
      <c r="C12" s="43">
        <v>4</v>
      </c>
      <c r="D12" s="40" t="s">
        <v>22</v>
      </c>
      <c r="E12" s="82"/>
      <c r="F12" s="85"/>
    </row>
    <row r="13" spans="2:6" s="38" customFormat="1" ht="20" customHeight="1" x14ac:dyDescent="0.15">
      <c r="B13" s="89"/>
      <c r="C13" s="44">
        <v>5</v>
      </c>
      <c r="D13" s="41" t="s">
        <v>23</v>
      </c>
      <c r="E13" s="83"/>
      <c r="F13" s="86"/>
    </row>
    <row r="14" spans="2:6" s="38" customFormat="1" ht="20" customHeight="1" x14ac:dyDescent="0.15">
      <c r="B14" s="87" t="s">
        <v>195</v>
      </c>
      <c r="C14" s="42">
        <v>1</v>
      </c>
      <c r="D14" s="39" t="s">
        <v>24</v>
      </c>
      <c r="E14" s="81">
        <v>4</v>
      </c>
      <c r="F14" s="84"/>
    </row>
    <row r="15" spans="2:6" s="38" customFormat="1" ht="20" customHeight="1" x14ac:dyDescent="0.15">
      <c r="B15" s="88"/>
      <c r="C15" s="43">
        <v>2</v>
      </c>
      <c r="D15" s="40" t="s">
        <v>25</v>
      </c>
      <c r="E15" s="82"/>
      <c r="F15" s="85"/>
    </row>
    <row r="16" spans="2:6" s="38" customFormat="1" ht="20" customHeight="1" x14ac:dyDescent="0.15">
      <c r="B16" s="88"/>
      <c r="C16" s="43">
        <v>3</v>
      </c>
      <c r="D16" s="40" t="s">
        <v>26</v>
      </c>
      <c r="E16" s="82"/>
      <c r="F16" s="85"/>
    </row>
    <row r="17" spans="2:6" s="38" customFormat="1" ht="20" customHeight="1" x14ac:dyDescent="0.15">
      <c r="B17" s="88"/>
      <c r="C17" s="43">
        <v>4</v>
      </c>
      <c r="D17" s="40" t="s">
        <v>27</v>
      </c>
      <c r="E17" s="82"/>
      <c r="F17" s="85"/>
    </row>
    <row r="18" spans="2:6" s="38" customFormat="1" ht="20" customHeight="1" x14ac:dyDescent="0.15">
      <c r="B18" s="89"/>
      <c r="C18" s="44">
        <v>5</v>
      </c>
      <c r="D18" s="41" t="s">
        <v>176</v>
      </c>
      <c r="E18" s="83"/>
      <c r="F18" s="86"/>
    </row>
    <row r="19" spans="2:6" s="38" customFormat="1" ht="20" customHeight="1" x14ac:dyDescent="0.15">
      <c r="B19" s="87" t="s">
        <v>196</v>
      </c>
      <c r="C19" s="42">
        <v>1</v>
      </c>
      <c r="D19" s="39" t="s">
        <v>28</v>
      </c>
      <c r="E19" s="81">
        <v>3</v>
      </c>
      <c r="F19" s="84"/>
    </row>
    <row r="20" spans="2:6" s="38" customFormat="1" ht="20" customHeight="1" x14ac:dyDescent="0.15">
      <c r="B20" s="88"/>
      <c r="C20" s="43">
        <v>2</v>
      </c>
      <c r="D20" s="40" t="s">
        <v>29</v>
      </c>
      <c r="E20" s="82"/>
      <c r="F20" s="85"/>
    </row>
    <row r="21" spans="2:6" s="38" customFormat="1" ht="20" customHeight="1" x14ac:dyDescent="0.15">
      <c r="B21" s="88"/>
      <c r="C21" s="43">
        <v>3</v>
      </c>
      <c r="D21" s="40" t="s">
        <v>30</v>
      </c>
      <c r="E21" s="82"/>
      <c r="F21" s="85"/>
    </row>
    <row r="22" spans="2:6" s="38" customFormat="1" ht="20" customHeight="1" x14ac:dyDescent="0.15">
      <c r="B22" s="88"/>
      <c r="C22" s="43">
        <v>4</v>
      </c>
      <c r="D22" s="40" t="s">
        <v>156</v>
      </c>
      <c r="E22" s="82"/>
      <c r="F22" s="85"/>
    </row>
    <row r="23" spans="2:6" s="38" customFormat="1" ht="20" customHeight="1" x14ac:dyDescent="0.15">
      <c r="B23" s="89"/>
      <c r="C23" s="44">
        <v>5</v>
      </c>
      <c r="D23" s="41" t="s">
        <v>31</v>
      </c>
      <c r="E23" s="83"/>
      <c r="F23" s="86"/>
    </row>
    <row r="24" spans="2:6" s="38" customFormat="1" ht="20" customHeight="1" x14ac:dyDescent="0.15">
      <c r="B24" s="87" t="s">
        <v>14</v>
      </c>
      <c r="C24" s="42">
        <v>1</v>
      </c>
      <c r="D24" s="39" t="s">
        <v>32</v>
      </c>
      <c r="E24" s="81">
        <v>4</v>
      </c>
      <c r="F24" s="84"/>
    </row>
    <row r="25" spans="2:6" s="38" customFormat="1" ht="20" customHeight="1" x14ac:dyDescent="0.15">
      <c r="B25" s="88"/>
      <c r="C25" s="43">
        <v>2</v>
      </c>
      <c r="D25" s="40" t="s">
        <v>33</v>
      </c>
      <c r="E25" s="82"/>
      <c r="F25" s="85"/>
    </row>
    <row r="26" spans="2:6" s="38" customFormat="1" ht="20" customHeight="1" x14ac:dyDescent="0.15">
      <c r="B26" s="88"/>
      <c r="C26" s="43">
        <v>3</v>
      </c>
      <c r="D26" s="40" t="s">
        <v>34</v>
      </c>
      <c r="E26" s="82"/>
      <c r="F26" s="85"/>
    </row>
    <row r="27" spans="2:6" s="38" customFormat="1" ht="20" customHeight="1" x14ac:dyDescent="0.15">
      <c r="B27" s="88"/>
      <c r="C27" s="43">
        <v>4</v>
      </c>
      <c r="D27" s="40" t="s">
        <v>35</v>
      </c>
      <c r="E27" s="82"/>
      <c r="F27" s="85"/>
    </row>
    <row r="28" spans="2:6" s="38" customFormat="1" ht="20" customHeight="1" x14ac:dyDescent="0.15">
      <c r="B28" s="89"/>
      <c r="C28" s="44">
        <v>5</v>
      </c>
      <c r="D28" s="41" t="s">
        <v>36</v>
      </c>
      <c r="E28" s="83"/>
      <c r="F28" s="86"/>
    </row>
    <row r="29" spans="2:6" s="38" customFormat="1" ht="20" customHeight="1" x14ac:dyDescent="0.15">
      <c r="B29" s="87" t="s">
        <v>197</v>
      </c>
      <c r="C29" s="42">
        <v>1</v>
      </c>
      <c r="D29" s="39" t="s">
        <v>37</v>
      </c>
      <c r="E29" s="81">
        <v>3</v>
      </c>
      <c r="F29" s="84"/>
    </row>
    <row r="30" spans="2:6" s="38" customFormat="1" ht="20" customHeight="1" x14ac:dyDescent="0.15">
      <c r="B30" s="88"/>
      <c r="C30" s="43">
        <v>2</v>
      </c>
      <c r="D30" s="40" t="s">
        <v>38</v>
      </c>
      <c r="E30" s="82"/>
      <c r="F30" s="85"/>
    </row>
    <row r="31" spans="2:6" s="38" customFormat="1" ht="20" customHeight="1" x14ac:dyDescent="0.15">
      <c r="B31" s="88"/>
      <c r="C31" s="43">
        <v>3</v>
      </c>
      <c r="D31" s="40" t="s">
        <v>39</v>
      </c>
      <c r="E31" s="82"/>
      <c r="F31" s="85"/>
    </row>
    <row r="32" spans="2:6" s="38" customFormat="1" ht="20" customHeight="1" x14ac:dyDescent="0.15">
      <c r="B32" s="88"/>
      <c r="C32" s="43">
        <v>4</v>
      </c>
      <c r="D32" s="40" t="s">
        <v>40</v>
      </c>
      <c r="E32" s="82"/>
      <c r="F32" s="85"/>
    </row>
    <row r="33" spans="2:6" s="38" customFormat="1" ht="20" customHeight="1" x14ac:dyDescent="0.15">
      <c r="B33" s="89"/>
      <c r="C33" s="44">
        <v>5</v>
      </c>
      <c r="D33" s="41" t="s">
        <v>41</v>
      </c>
      <c r="E33" s="83"/>
      <c r="F33" s="86"/>
    </row>
    <row r="34" spans="2:6" ht="20" customHeight="1" x14ac:dyDescent="0.15"/>
    <row r="35" spans="2:6" s="38" customFormat="1" ht="39" customHeight="1" x14ac:dyDescent="0.15">
      <c r="B35" s="90" t="str">
        <f>Recommendations!B13:E13</f>
        <v>Metrics &amp; Value-Measurement</v>
      </c>
      <c r="C35" s="91"/>
      <c r="D35" s="91"/>
      <c r="E35" s="91"/>
      <c r="F35" s="92"/>
    </row>
    <row r="36" spans="2:6" s="38" customFormat="1" ht="20" customHeight="1" x14ac:dyDescent="0.15">
      <c r="B36" s="87" t="s">
        <v>198</v>
      </c>
      <c r="C36" s="42">
        <v>1</v>
      </c>
      <c r="D36" s="39" t="s">
        <v>42</v>
      </c>
      <c r="E36" s="81">
        <v>5</v>
      </c>
      <c r="F36" s="84"/>
    </row>
    <row r="37" spans="2:6" s="38" customFormat="1" ht="20" customHeight="1" x14ac:dyDescent="0.15">
      <c r="B37" s="88"/>
      <c r="C37" s="43">
        <v>2</v>
      </c>
      <c r="D37" s="40" t="s">
        <v>43</v>
      </c>
      <c r="E37" s="82"/>
      <c r="F37" s="85"/>
    </row>
    <row r="38" spans="2:6" s="38" customFormat="1" ht="20" customHeight="1" x14ac:dyDescent="0.15">
      <c r="B38" s="88"/>
      <c r="C38" s="43">
        <v>3</v>
      </c>
      <c r="D38" s="40" t="s">
        <v>44</v>
      </c>
      <c r="E38" s="82"/>
      <c r="F38" s="85"/>
    </row>
    <row r="39" spans="2:6" s="38" customFormat="1" ht="20" customHeight="1" x14ac:dyDescent="0.15">
      <c r="B39" s="88"/>
      <c r="C39" s="43">
        <v>4</v>
      </c>
      <c r="D39" s="40" t="s">
        <v>45</v>
      </c>
      <c r="E39" s="82"/>
      <c r="F39" s="85"/>
    </row>
    <row r="40" spans="2:6" s="38" customFormat="1" ht="20" customHeight="1" x14ac:dyDescent="0.15">
      <c r="B40" s="89"/>
      <c r="C40" s="44">
        <v>5</v>
      </c>
      <c r="D40" s="41" t="s">
        <v>46</v>
      </c>
      <c r="E40" s="83"/>
      <c r="F40" s="86"/>
    </row>
    <row r="41" spans="2:6" s="38" customFormat="1" ht="20" customHeight="1" x14ac:dyDescent="0.15">
      <c r="B41" s="87" t="s">
        <v>199</v>
      </c>
      <c r="C41" s="42">
        <v>1</v>
      </c>
      <c r="D41" s="39" t="s">
        <v>47</v>
      </c>
      <c r="E41" s="81">
        <v>2</v>
      </c>
      <c r="F41" s="84"/>
    </row>
    <row r="42" spans="2:6" s="38" customFormat="1" ht="20" customHeight="1" x14ac:dyDescent="0.15">
      <c r="B42" s="88"/>
      <c r="C42" s="43">
        <v>2</v>
      </c>
      <c r="D42" s="40" t="s">
        <v>48</v>
      </c>
      <c r="E42" s="82"/>
      <c r="F42" s="85"/>
    </row>
    <row r="43" spans="2:6" s="38" customFormat="1" ht="20" customHeight="1" x14ac:dyDescent="0.15">
      <c r="B43" s="88"/>
      <c r="C43" s="43">
        <v>3</v>
      </c>
      <c r="D43" s="40" t="s">
        <v>49</v>
      </c>
      <c r="E43" s="82"/>
      <c r="F43" s="85"/>
    </row>
    <row r="44" spans="2:6" s="38" customFormat="1" ht="20" customHeight="1" x14ac:dyDescent="0.15">
      <c r="B44" s="88"/>
      <c r="C44" s="43">
        <v>4</v>
      </c>
      <c r="D44" s="40" t="s">
        <v>50</v>
      </c>
      <c r="E44" s="82"/>
      <c r="F44" s="85"/>
    </row>
    <row r="45" spans="2:6" s="38" customFormat="1" ht="20" customHeight="1" x14ac:dyDescent="0.15">
      <c r="B45" s="89"/>
      <c r="C45" s="44">
        <v>5</v>
      </c>
      <c r="D45" s="41" t="s">
        <v>51</v>
      </c>
      <c r="E45" s="83"/>
      <c r="F45" s="86"/>
    </row>
    <row r="46" spans="2:6" s="38" customFormat="1" ht="20" customHeight="1" x14ac:dyDescent="0.15">
      <c r="B46" s="87" t="s">
        <v>200</v>
      </c>
      <c r="C46" s="42">
        <v>1</v>
      </c>
      <c r="D46" s="39" t="s">
        <v>52</v>
      </c>
      <c r="E46" s="81">
        <v>1</v>
      </c>
      <c r="F46" s="84"/>
    </row>
    <row r="47" spans="2:6" s="38" customFormat="1" ht="20" customHeight="1" x14ac:dyDescent="0.15">
      <c r="B47" s="88"/>
      <c r="C47" s="43">
        <v>2</v>
      </c>
      <c r="D47" s="40" t="s">
        <v>53</v>
      </c>
      <c r="E47" s="82"/>
      <c r="F47" s="85"/>
    </row>
    <row r="48" spans="2:6" s="38" customFormat="1" ht="20" customHeight="1" x14ac:dyDescent="0.15">
      <c r="B48" s="88"/>
      <c r="C48" s="43">
        <v>3</v>
      </c>
      <c r="D48" s="40" t="s">
        <v>54</v>
      </c>
      <c r="E48" s="82"/>
      <c r="F48" s="85"/>
    </row>
    <row r="49" spans="2:6" s="38" customFormat="1" ht="20" customHeight="1" x14ac:dyDescent="0.15">
      <c r="B49" s="88"/>
      <c r="C49" s="43">
        <v>4</v>
      </c>
      <c r="D49" s="40" t="s">
        <v>55</v>
      </c>
      <c r="E49" s="82"/>
      <c r="F49" s="85"/>
    </row>
    <row r="50" spans="2:6" s="38" customFormat="1" ht="20" customHeight="1" x14ac:dyDescent="0.15">
      <c r="B50" s="89"/>
      <c r="C50" s="44">
        <v>5</v>
      </c>
      <c r="D50" s="41" t="s">
        <v>56</v>
      </c>
      <c r="E50" s="83"/>
      <c r="F50" s="86"/>
    </row>
    <row r="51" spans="2:6" s="38" customFormat="1" ht="20" customHeight="1" x14ac:dyDescent="0.15">
      <c r="B51" s="87" t="s">
        <v>201</v>
      </c>
      <c r="C51" s="42">
        <v>1</v>
      </c>
      <c r="D51" s="39" t="s">
        <v>57</v>
      </c>
      <c r="E51" s="81">
        <v>2</v>
      </c>
      <c r="F51" s="84"/>
    </row>
    <row r="52" spans="2:6" s="38" customFormat="1" ht="20" customHeight="1" x14ac:dyDescent="0.15">
      <c r="B52" s="88"/>
      <c r="C52" s="43">
        <v>2</v>
      </c>
      <c r="D52" s="40" t="s">
        <v>58</v>
      </c>
      <c r="E52" s="82"/>
      <c r="F52" s="85"/>
    </row>
    <row r="53" spans="2:6" s="38" customFormat="1" ht="20" customHeight="1" x14ac:dyDescent="0.15">
      <c r="B53" s="88"/>
      <c r="C53" s="43">
        <v>3</v>
      </c>
      <c r="D53" s="40" t="s">
        <v>59</v>
      </c>
      <c r="E53" s="82"/>
      <c r="F53" s="85"/>
    </row>
    <row r="54" spans="2:6" s="38" customFormat="1" ht="20" customHeight="1" x14ac:dyDescent="0.15">
      <c r="B54" s="88"/>
      <c r="C54" s="43">
        <v>4</v>
      </c>
      <c r="D54" s="40" t="s">
        <v>60</v>
      </c>
      <c r="E54" s="82"/>
      <c r="F54" s="85"/>
    </row>
    <row r="55" spans="2:6" s="38" customFormat="1" ht="20" customHeight="1" x14ac:dyDescent="0.15">
      <c r="B55" s="89"/>
      <c r="C55" s="44">
        <v>5</v>
      </c>
      <c r="D55" s="41" t="s">
        <v>61</v>
      </c>
      <c r="E55" s="83"/>
      <c r="F55" s="86"/>
    </row>
    <row r="56" spans="2:6" s="38" customFormat="1" ht="20" customHeight="1" x14ac:dyDescent="0.15">
      <c r="B56" s="87" t="s">
        <v>202</v>
      </c>
      <c r="C56" s="42">
        <v>1</v>
      </c>
      <c r="D56" s="39" t="s">
        <v>62</v>
      </c>
      <c r="E56" s="81">
        <v>1</v>
      </c>
      <c r="F56" s="84"/>
    </row>
    <row r="57" spans="2:6" s="38" customFormat="1" ht="20" customHeight="1" x14ac:dyDescent="0.15">
      <c r="B57" s="88"/>
      <c r="C57" s="43">
        <v>2</v>
      </c>
      <c r="D57" s="40" t="s">
        <v>63</v>
      </c>
      <c r="E57" s="82"/>
      <c r="F57" s="85"/>
    </row>
    <row r="58" spans="2:6" s="38" customFormat="1" ht="20" customHeight="1" x14ac:dyDescent="0.15">
      <c r="B58" s="88"/>
      <c r="C58" s="43">
        <v>3</v>
      </c>
      <c r="D58" s="40" t="s">
        <v>64</v>
      </c>
      <c r="E58" s="82"/>
      <c r="F58" s="85"/>
    </row>
    <row r="59" spans="2:6" s="38" customFormat="1" ht="20" customHeight="1" x14ac:dyDescent="0.15">
      <c r="B59" s="88"/>
      <c r="C59" s="43">
        <v>4</v>
      </c>
      <c r="D59" s="40" t="s">
        <v>65</v>
      </c>
      <c r="E59" s="82"/>
      <c r="F59" s="85"/>
    </row>
    <row r="60" spans="2:6" s="38" customFormat="1" ht="20" customHeight="1" x14ac:dyDescent="0.15">
      <c r="B60" s="89"/>
      <c r="C60" s="44">
        <v>5</v>
      </c>
      <c r="D60" s="41" t="s">
        <v>66</v>
      </c>
      <c r="E60" s="83"/>
      <c r="F60" s="86"/>
    </row>
    <row r="61" spans="2:6" ht="20" customHeight="1" x14ac:dyDescent="0.15"/>
    <row r="62" spans="2:6" s="38" customFormat="1" ht="39" customHeight="1" x14ac:dyDescent="0.15">
      <c r="B62" s="90" t="str">
        <f>Recommendations!B21:E21</f>
        <v>Lead Generation &amp; Pipeline Management</v>
      </c>
      <c r="C62" s="91"/>
      <c r="D62" s="91"/>
      <c r="E62" s="91"/>
      <c r="F62" s="92"/>
    </row>
    <row r="63" spans="2:6" s="38" customFormat="1" ht="20" customHeight="1" x14ac:dyDescent="0.15">
      <c r="B63" s="87" t="s">
        <v>203</v>
      </c>
      <c r="C63" s="42">
        <v>1</v>
      </c>
      <c r="D63" s="39" t="s">
        <v>67</v>
      </c>
      <c r="E63" s="81">
        <v>2</v>
      </c>
      <c r="F63" s="84"/>
    </row>
    <row r="64" spans="2:6" s="38" customFormat="1" ht="20" customHeight="1" x14ac:dyDescent="0.15">
      <c r="B64" s="88"/>
      <c r="C64" s="43">
        <v>2</v>
      </c>
      <c r="D64" s="40" t="s">
        <v>68</v>
      </c>
      <c r="E64" s="82"/>
      <c r="F64" s="85"/>
    </row>
    <row r="65" spans="2:6" s="38" customFormat="1" ht="20" customHeight="1" x14ac:dyDescent="0.15">
      <c r="B65" s="88"/>
      <c r="C65" s="43">
        <v>3</v>
      </c>
      <c r="D65" s="40" t="s">
        <v>129</v>
      </c>
      <c r="E65" s="82"/>
      <c r="F65" s="85"/>
    </row>
    <row r="66" spans="2:6" s="38" customFormat="1" ht="20" customHeight="1" x14ac:dyDescent="0.15">
      <c r="B66" s="88"/>
      <c r="C66" s="43">
        <v>4</v>
      </c>
      <c r="D66" s="40" t="s">
        <v>69</v>
      </c>
      <c r="E66" s="82"/>
      <c r="F66" s="85"/>
    </row>
    <row r="67" spans="2:6" s="38" customFormat="1" ht="20" customHeight="1" x14ac:dyDescent="0.15">
      <c r="B67" s="89"/>
      <c r="C67" s="44">
        <v>5</v>
      </c>
      <c r="D67" s="41" t="s">
        <v>70</v>
      </c>
      <c r="E67" s="83"/>
      <c r="F67" s="86"/>
    </row>
    <row r="68" spans="2:6" s="38" customFormat="1" ht="20" customHeight="1" x14ac:dyDescent="0.15">
      <c r="B68" s="87" t="s">
        <v>204</v>
      </c>
      <c r="C68" s="42">
        <v>1</v>
      </c>
      <c r="D68" s="39" t="s">
        <v>71</v>
      </c>
      <c r="E68" s="81">
        <v>1</v>
      </c>
      <c r="F68" s="84"/>
    </row>
    <row r="69" spans="2:6" s="38" customFormat="1" ht="20" customHeight="1" x14ac:dyDescent="0.15">
      <c r="B69" s="88"/>
      <c r="C69" s="43">
        <v>2</v>
      </c>
      <c r="D69" s="40" t="s">
        <v>72</v>
      </c>
      <c r="E69" s="82"/>
      <c r="F69" s="85"/>
    </row>
    <row r="70" spans="2:6" s="38" customFormat="1" ht="20" customHeight="1" x14ac:dyDescent="0.15">
      <c r="B70" s="88"/>
      <c r="C70" s="43">
        <v>3</v>
      </c>
      <c r="D70" s="40" t="s">
        <v>73</v>
      </c>
      <c r="E70" s="82"/>
      <c r="F70" s="85"/>
    </row>
    <row r="71" spans="2:6" s="38" customFormat="1" ht="20" customHeight="1" x14ac:dyDescent="0.15">
      <c r="B71" s="88"/>
      <c r="C71" s="43">
        <v>4</v>
      </c>
      <c r="D71" s="40" t="s">
        <v>74</v>
      </c>
      <c r="E71" s="82"/>
      <c r="F71" s="85"/>
    </row>
    <row r="72" spans="2:6" s="38" customFormat="1" ht="20" customHeight="1" x14ac:dyDescent="0.15">
      <c r="B72" s="89"/>
      <c r="C72" s="44">
        <v>5</v>
      </c>
      <c r="D72" s="41" t="s">
        <v>75</v>
      </c>
      <c r="E72" s="83"/>
      <c r="F72" s="86"/>
    </row>
    <row r="73" spans="2:6" s="38" customFormat="1" ht="20" customHeight="1" x14ac:dyDescent="0.15">
      <c r="B73" s="87" t="s">
        <v>205</v>
      </c>
      <c r="C73" s="42">
        <v>1</v>
      </c>
      <c r="D73" s="39" t="s">
        <v>76</v>
      </c>
      <c r="E73" s="81">
        <v>2</v>
      </c>
      <c r="F73" s="84"/>
    </row>
    <row r="74" spans="2:6" s="38" customFormat="1" ht="20" customHeight="1" x14ac:dyDescent="0.15">
      <c r="B74" s="88"/>
      <c r="C74" s="43">
        <v>2</v>
      </c>
      <c r="D74" s="40" t="s">
        <v>77</v>
      </c>
      <c r="E74" s="82"/>
      <c r="F74" s="85"/>
    </row>
    <row r="75" spans="2:6" s="38" customFormat="1" ht="20" customHeight="1" x14ac:dyDescent="0.15">
      <c r="B75" s="88"/>
      <c r="C75" s="43">
        <v>3</v>
      </c>
      <c r="D75" s="40" t="s">
        <v>78</v>
      </c>
      <c r="E75" s="82"/>
      <c r="F75" s="85"/>
    </row>
    <row r="76" spans="2:6" s="38" customFormat="1" ht="20" customHeight="1" x14ac:dyDescent="0.15">
      <c r="B76" s="88"/>
      <c r="C76" s="43">
        <v>4</v>
      </c>
      <c r="D76" s="40" t="s">
        <v>128</v>
      </c>
      <c r="E76" s="82"/>
      <c r="F76" s="85"/>
    </row>
    <row r="77" spans="2:6" s="38" customFormat="1" ht="20" customHeight="1" x14ac:dyDescent="0.15">
      <c r="B77" s="89"/>
      <c r="C77" s="44">
        <v>5</v>
      </c>
      <c r="D77" s="41" t="s">
        <v>127</v>
      </c>
      <c r="E77" s="83"/>
      <c r="F77" s="86"/>
    </row>
    <row r="78" spans="2:6" ht="20" customHeight="1" x14ac:dyDescent="0.15"/>
    <row r="79" spans="2:6" s="38" customFormat="1" ht="39" customHeight="1" x14ac:dyDescent="0.15">
      <c r="B79" s="90" t="str">
        <f>Recommendations!B27:E27</f>
        <v>Culture</v>
      </c>
      <c r="C79" s="91"/>
      <c r="D79" s="91"/>
      <c r="E79" s="91"/>
      <c r="F79" s="92"/>
    </row>
    <row r="80" spans="2:6" s="38" customFormat="1" ht="20" customHeight="1" x14ac:dyDescent="0.15">
      <c r="B80" s="87" t="s">
        <v>206</v>
      </c>
      <c r="C80" s="42">
        <v>1</v>
      </c>
      <c r="D80" s="39" t="s">
        <v>79</v>
      </c>
      <c r="E80" s="81">
        <v>1</v>
      </c>
      <c r="F80" s="84"/>
    </row>
    <row r="81" spans="2:6" s="38" customFormat="1" ht="20" customHeight="1" x14ac:dyDescent="0.15">
      <c r="B81" s="88"/>
      <c r="C81" s="43">
        <v>2</v>
      </c>
      <c r="D81" s="40" t="s">
        <v>157</v>
      </c>
      <c r="E81" s="82"/>
      <c r="F81" s="85"/>
    </row>
    <row r="82" spans="2:6" s="38" customFormat="1" ht="20" customHeight="1" x14ac:dyDescent="0.15">
      <c r="B82" s="88"/>
      <c r="C82" s="43">
        <v>3</v>
      </c>
      <c r="D82" s="40" t="s">
        <v>80</v>
      </c>
      <c r="E82" s="82"/>
      <c r="F82" s="85"/>
    </row>
    <row r="83" spans="2:6" s="38" customFormat="1" ht="20" customHeight="1" x14ac:dyDescent="0.15">
      <c r="B83" s="88"/>
      <c r="C83" s="43">
        <v>4</v>
      </c>
      <c r="D83" s="40" t="s">
        <v>81</v>
      </c>
      <c r="E83" s="82"/>
      <c r="F83" s="85"/>
    </row>
    <row r="84" spans="2:6" s="38" customFormat="1" ht="20" customHeight="1" x14ac:dyDescent="0.15">
      <c r="B84" s="89"/>
      <c r="C84" s="44">
        <v>5</v>
      </c>
      <c r="D84" s="41" t="s">
        <v>82</v>
      </c>
      <c r="E84" s="83"/>
      <c r="F84" s="86"/>
    </row>
    <row r="85" spans="2:6" s="38" customFormat="1" ht="20" customHeight="1" x14ac:dyDescent="0.15">
      <c r="B85" s="87" t="s">
        <v>207</v>
      </c>
      <c r="C85" s="42">
        <v>1</v>
      </c>
      <c r="D85" s="39" t="s">
        <v>83</v>
      </c>
      <c r="E85" s="81">
        <v>2</v>
      </c>
      <c r="F85" s="84"/>
    </row>
    <row r="86" spans="2:6" s="38" customFormat="1" ht="20" customHeight="1" x14ac:dyDescent="0.15">
      <c r="B86" s="88"/>
      <c r="C86" s="43">
        <v>2</v>
      </c>
      <c r="D86" s="40" t="s">
        <v>84</v>
      </c>
      <c r="E86" s="82"/>
      <c r="F86" s="85"/>
    </row>
    <row r="87" spans="2:6" s="38" customFormat="1" ht="20" customHeight="1" x14ac:dyDescent="0.15">
      <c r="B87" s="88"/>
      <c r="C87" s="43">
        <v>3</v>
      </c>
      <c r="D87" s="40" t="s">
        <v>85</v>
      </c>
      <c r="E87" s="82"/>
      <c r="F87" s="85"/>
    </row>
    <row r="88" spans="2:6" s="38" customFormat="1" ht="20" customHeight="1" x14ac:dyDescent="0.15">
      <c r="B88" s="88"/>
      <c r="C88" s="43">
        <v>4</v>
      </c>
      <c r="D88" s="40" t="s">
        <v>86</v>
      </c>
      <c r="E88" s="82"/>
      <c r="F88" s="85"/>
    </row>
    <row r="89" spans="2:6" s="38" customFormat="1" ht="20" customHeight="1" x14ac:dyDescent="0.15">
      <c r="B89" s="89"/>
      <c r="C89" s="44">
        <v>5</v>
      </c>
      <c r="D89" s="41" t="s">
        <v>87</v>
      </c>
      <c r="E89" s="83"/>
      <c r="F89" s="86"/>
    </row>
    <row r="90" spans="2:6" s="38" customFormat="1" ht="20" customHeight="1" x14ac:dyDescent="0.15">
      <c r="B90" s="87" t="s">
        <v>208</v>
      </c>
      <c r="C90" s="42">
        <v>1</v>
      </c>
      <c r="D90" s="39" t="s">
        <v>88</v>
      </c>
      <c r="E90" s="81">
        <v>2</v>
      </c>
      <c r="F90" s="84"/>
    </row>
    <row r="91" spans="2:6" s="38" customFormat="1" ht="20" customHeight="1" x14ac:dyDescent="0.15">
      <c r="B91" s="88"/>
      <c r="C91" s="43">
        <v>2</v>
      </c>
      <c r="D91" s="40" t="s">
        <v>89</v>
      </c>
      <c r="E91" s="82"/>
      <c r="F91" s="85"/>
    </row>
    <row r="92" spans="2:6" s="38" customFormat="1" ht="20" customHeight="1" x14ac:dyDescent="0.15">
      <c r="B92" s="88"/>
      <c r="C92" s="43">
        <v>3</v>
      </c>
      <c r="D92" s="40" t="s">
        <v>90</v>
      </c>
      <c r="E92" s="82"/>
      <c r="F92" s="85"/>
    </row>
    <row r="93" spans="2:6" s="38" customFormat="1" ht="20" customHeight="1" x14ac:dyDescent="0.15">
      <c r="B93" s="88"/>
      <c r="C93" s="43">
        <v>4</v>
      </c>
      <c r="D93" s="40" t="s">
        <v>91</v>
      </c>
      <c r="E93" s="82"/>
      <c r="F93" s="85"/>
    </row>
    <row r="94" spans="2:6" s="38" customFormat="1" ht="20" customHeight="1" x14ac:dyDescent="0.15">
      <c r="B94" s="89"/>
      <c r="C94" s="44">
        <v>5</v>
      </c>
      <c r="D94" s="41" t="s">
        <v>126</v>
      </c>
      <c r="E94" s="83"/>
      <c r="F94" s="86"/>
    </row>
    <row r="95" spans="2:6" s="38" customFormat="1" ht="20" customHeight="1" x14ac:dyDescent="0.15">
      <c r="B95" s="87" t="s">
        <v>209</v>
      </c>
      <c r="C95" s="42">
        <v>1</v>
      </c>
      <c r="D95" s="39" t="s">
        <v>92</v>
      </c>
      <c r="E95" s="81">
        <v>1</v>
      </c>
      <c r="F95" s="84"/>
    </row>
    <row r="96" spans="2:6" s="38" customFormat="1" ht="20" customHeight="1" x14ac:dyDescent="0.15">
      <c r="B96" s="88"/>
      <c r="C96" s="43">
        <v>2</v>
      </c>
      <c r="D96" s="40" t="s">
        <v>93</v>
      </c>
      <c r="E96" s="82"/>
      <c r="F96" s="85"/>
    </row>
    <row r="97" spans="2:6" s="38" customFormat="1" ht="20" customHeight="1" x14ac:dyDescent="0.15">
      <c r="B97" s="88"/>
      <c r="C97" s="43">
        <v>3</v>
      </c>
      <c r="D97" s="40" t="s">
        <v>158</v>
      </c>
      <c r="E97" s="82"/>
      <c r="F97" s="85"/>
    </row>
    <row r="98" spans="2:6" s="38" customFormat="1" ht="20" customHeight="1" x14ac:dyDescent="0.15">
      <c r="B98" s="88"/>
      <c r="C98" s="43">
        <v>4</v>
      </c>
      <c r="D98" s="40" t="s">
        <v>94</v>
      </c>
      <c r="E98" s="82"/>
      <c r="F98" s="85"/>
    </row>
    <row r="99" spans="2:6" s="38" customFormat="1" ht="20" customHeight="1" x14ac:dyDescent="0.15">
      <c r="B99" s="89"/>
      <c r="C99" s="44">
        <v>5</v>
      </c>
      <c r="D99" s="41" t="s">
        <v>95</v>
      </c>
      <c r="E99" s="83"/>
      <c r="F99" s="86"/>
    </row>
    <row r="100" spans="2:6" ht="20" customHeight="1" x14ac:dyDescent="0.15"/>
    <row r="101" spans="2:6" s="38" customFormat="1" ht="39" customHeight="1" x14ac:dyDescent="0.15">
      <c r="B101" s="90" t="str">
        <f>Recommendations!B34:E34</f>
        <v>Systems &amp; Technology</v>
      </c>
      <c r="C101" s="91"/>
      <c r="D101" s="91"/>
      <c r="E101" s="91"/>
      <c r="F101" s="92"/>
    </row>
    <row r="102" spans="2:6" s="38" customFormat="1" ht="20" customHeight="1" x14ac:dyDescent="0.15">
      <c r="B102" s="87" t="s">
        <v>210</v>
      </c>
      <c r="C102" s="42">
        <v>1</v>
      </c>
      <c r="D102" s="39" t="s">
        <v>96</v>
      </c>
      <c r="E102" s="81">
        <v>2</v>
      </c>
      <c r="F102" s="84"/>
    </row>
    <row r="103" spans="2:6" s="38" customFormat="1" ht="20" customHeight="1" x14ac:dyDescent="0.15">
      <c r="B103" s="88"/>
      <c r="C103" s="43">
        <v>2</v>
      </c>
      <c r="D103" s="40" t="s">
        <v>97</v>
      </c>
      <c r="E103" s="82"/>
      <c r="F103" s="85"/>
    </row>
    <row r="104" spans="2:6" s="38" customFormat="1" ht="20" customHeight="1" x14ac:dyDescent="0.15">
      <c r="B104" s="88"/>
      <c r="C104" s="43">
        <v>3</v>
      </c>
      <c r="D104" s="40" t="s">
        <v>98</v>
      </c>
      <c r="E104" s="82"/>
      <c r="F104" s="85"/>
    </row>
    <row r="105" spans="2:6" s="38" customFormat="1" ht="20" customHeight="1" x14ac:dyDescent="0.15">
      <c r="B105" s="88"/>
      <c r="C105" s="43">
        <v>4</v>
      </c>
      <c r="D105" s="40" t="s">
        <v>99</v>
      </c>
      <c r="E105" s="82"/>
      <c r="F105" s="85"/>
    </row>
    <row r="106" spans="2:6" s="38" customFormat="1" ht="20" customHeight="1" x14ac:dyDescent="0.15">
      <c r="B106" s="89"/>
      <c r="C106" s="44">
        <v>5</v>
      </c>
      <c r="D106" s="41" t="s">
        <v>100</v>
      </c>
      <c r="E106" s="83"/>
      <c r="F106" s="86"/>
    </row>
    <row r="107" spans="2:6" s="38" customFormat="1" ht="20" customHeight="1" x14ac:dyDescent="0.15">
      <c r="B107" s="87" t="s">
        <v>211</v>
      </c>
      <c r="C107" s="42">
        <v>1</v>
      </c>
      <c r="D107" s="39" t="s">
        <v>101</v>
      </c>
      <c r="E107" s="81">
        <v>1</v>
      </c>
      <c r="F107" s="84"/>
    </row>
    <row r="108" spans="2:6" s="38" customFormat="1" ht="20" customHeight="1" x14ac:dyDescent="0.15">
      <c r="B108" s="88"/>
      <c r="C108" s="43">
        <v>2</v>
      </c>
      <c r="D108" s="40" t="s">
        <v>102</v>
      </c>
      <c r="E108" s="82"/>
      <c r="F108" s="85"/>
    </row>
    <row r="109" spans="2:6" s="38" customFormat="1" ht="20" customHeight="1" x14ac:dyDescent="0.15">
      <c r="B109" s="88"/>
      <c r="C109" s="43">
        <v>3</v>
      </c>
      <c r="D109" s="40" t="s">
        <v>103</v>
      </c>
      <c r="E109" s="82"/>
      <c r="F109" s="85"/>
    </row>
    <row r="110" spans="2:6" s="38" customFormat="1" ht="20" customHeight="1" x14ac:dyDescent="0.15">
      <c r="B110" s="88"/>
      <c r="C110" s="43">
        <v>4</v>
      </c>
      <c r="D110" s="40" t="s">
        <v>104</v>
      </c>
      <c r="E110" s="82"/>
      <c r="F110" s="85"/>
    </row>
    <row r="111" spans="2:6" s="38" customFormat="1" ht="20" customHeight="1" x14ac:dyDescent="0.15">
      <c r="B111" s="89"/>
      <c r="C111" s="44">
        <v>5</v>
      </c>
      <c r="D111" s="41" t="s">
        <v>105</v>
      </c>
      <c r="E111" s="83"/>
      <c r="F111" s="86"/>
    </row>
    <row r="112" spans="2:6" s="38" customFormat="1" ht="20" customHeight="1" x14ac:dyDescent="0.15">
      <c r="B112" s="87" t="s">
        <v>212</v>
      </c>
      <c r="C112" s="42">
        <v>1</v>
      </c>
      <c r="D112" s="39" t="s">
        <v>106</v>
      </c>
      <c r="E112" s="81">
        <v>2</v>
      </c>
      <c r="F112" s="84"/>
    </row>
    <row r="113" spans="2:6" s="38" customFormat="1" ht="20" customHeight="1" x14ac:dyDescent="0.15">
      <c r="B113" s="88"/>
      <c r="C113" s="43">
        <v>2</v>
      </c>
      <c r="D113" s="40" t="s">
        <v>107</v>
      </c>
      <c r="E113" s="82"/>
      <c r="F113" s="85"/>
    </row>
    <row r="114" spans="2:6" s="38" customFormat="1" ht="20" customHeight="1" x14ac:dyDescent="0.15">
      <c r="B114" s="88"/>
      <c r="C114" s="43">
        <v>3</v>
      </c>
      <c r="D114" s="40" t="s">
        <v>108</v>
      </c>
      <c r="E114" s="82"/>
      <c r="F114" s="85"/>
    </row>
    <row r="115" spans="2:6" s="38" customFormat="1" ht="20" customHeight="1" x14ac:dyDescent="0.15">
      <c r="B115" s="88"/>
      <c r="C115" s="43">
        <v>4</v>
      </c>
      <c r="D115" s="40" t="s">
        <v>113</v>
      </c>
      <c r="E115" s="82"/>
      <c r="F115" s="85"/>
    </row>
    <row r="116" spans="2:6" s="38" customFormat="1" ht="20" customHeight="1" x14ac:dyDescent="0.15">
      <c r="B116" s="89"/>
      <c r="C116" s="44">
        <v>5</v>
      </c>
      <c r="D116" s="41" t="s">
        <v>109</v>
      </c>
      <c r="E116" s="83"/>
      <c r="F116" s="86"/>
    </row>
    <row r="117" spans="2:6" s="38" customFormat="1" ht="20" customHeight="1" x14ac:dyDescent="0.15">
      <c r="B117" s="87" t="s">
        <v>213</v>
      </c>
      <c r="C117" s="42">
        <v>1</v>
      </c>
      <c r="D117" s="39" t="s">
        <v>110</v>
      </c>
      <c r="E117" s="81">
        <v>1</v>
      </c>
      <c r="F117" s="84"/>
    </row>
    <row r="118" spans="2:6" s="38" customFormat="1" ht="20" customHeight="1" x14ac:dyDescent="0.15">
      <c r="B118" s="88"/>
      <c r="C118" s="43">
        <v>2</v>
      </c>
      <c r="D118" s="40" t="s">
        <v>97</v>
      </c>
      <c r="E118" s="82"/>
      <c r="F118" s="85"/>
    </row>
    <row r="119" spans="2:6" s="38" customFormat="1" ht="20" customHeight="1" x14ac:dyDescent="0.15">
      <c r="B119" s="88"/>
      <c r="C119" s="43">
        <v>3</v>
      </c>
      <c r="D119" s="40" t="s">
        <v>98</v>
      </c>
      <c r="E119" s="82"/>
      <c r="F119" s="85"/>
    </row>
    <row r="120" spans="2:6" s="38" customFormat="1" ht="20" customHeight="1" x14ac:dyDescent="0.15">
      <c r="B120" s="88"/>
      <c r="C120" s="43">
        <v>4</v>
      </c>
      <c r="D120" s="40" t="s">
        <v>111</v>
      </c>
      <c r="E120" s="82"/>
      <c r="F120" s="85"/>
    </row>
    <row r="121" spans="2:6" s="38" customFormat="1" ht="20" customHeight="1" x14ac:dyDescent="0.15">
      <c r="B121" s="89"/>
      <c r="C121" s="44">
        <v>5</v>
      </c>
      <c r="D121" s="41" t="s">
        <v>112</v>
      </c>
      <c r="E121" s="83"/>
      <c r="F121" s="86"/>
    </row>
    <row r="122" spans="2:6" ht="20" customHeight="1" x14ac:dyDescent="0.15"/>
    <row r="123" spans="2:6" s="38" customFormat="1" ht="39" customHeight="1" x14ac:dyDescent="0.15">
      <c r="B123" s="90" t="str">
        <f>Recommendations!B41:E41</f>
        <v>Messaging &amp; Materials</v>
      </c>
      <c r="C123" s="91"/>
      <c r="D123" s="91"/>
      <c r="E123" s="91"/>
      <c r="F123" s="92"/>
    </row>
    <row r="124" spans="2:6" s="38" customFormat="1" ht="20" customHeight="1" x14ac:dyDescent="0.15">
      <c r="B124" s="87" t="s">
        <v>214</v>
      </c>
      <c r="C124" s="42">
        <v>1</v>
      </c>
      <c r="D124" s="39" t="s">
        <v>114</v>
      </c>
      <c r="E124" s="81">
        <v>2</v>
      </c>
      <c r="F124" s="84"/>
    </row>
    <row r="125" spans="2:6" s="38" customFormat="1" ht="20" customHeight="1" x14ac:dyDescent="0.15">
      <c r="B125" s="88"/>
      <c r="C125" s="43">
        <v>2</v>
      </c>
      <c r="D125" s="40" t="s">
        <v>115</v>
      </c>
      <c r="E125" s="82"/>
      <c r="F125" s="85"/>
    </row>
    <row r="126" spans="2:6" s="38" customFormat="1" ht="20" customHeight="1" x14ac:dyDescent="0.15">
      <c r="B126" s="88"/>
      <c r="C126" s="43">
        <v>3</v>
      </c>
      <c r="D126" s="40" t="s">
        <v>116</v>
      </c>
      <c r="E126" s="82"/>
      <c r="F126" s="85"/>
    </row>
    <row r="127" spans="2:6" s="38" customFormat="1" ht="20" customHeight="1" x14ac:dyDescent="0.15">
      <c r="B127" s="88"/>
      <c r="C127" s="43">
        <v>4</v>
      </c>
      <c r="D127" s="40" t="s">
        <v>117</v>
      </c>
      <c r="E127" s="82"/>
      <c r="F127" s="85"/>
    </row>
    <row r="128" spans="2:6" s="38" customFormat="1" ht="20" customHeight="1" x14ac:dyDescent="0.15">
      <c r="B128" s="89"/>
      <c r="C128" s="44">
        <v>5</v>
      </c>
      <c r="D128" s="41" t="s">
        <v>118</v>
      </c>
      <c r="E128" s="83"/>
      <c r="F128" s="86"/>
    </row>
    <row r="129" spans="2:6" s="38" customFormat="1" ht="20" customHeight="1" x14ac:dyDescent="0.15">
      <c r="B129" s="87" t="s">
        <v>215</v>
      </c>
      <c r="C129" s="42">
        <v>1</v>
      </c>
      <c r="D129" s="39" t="s">
        <v>119</v>
      </c>
      <c r="E129" s="81">
        <v>1</v>
      </c>
      <c r="F129" s="84"/>
    </row>
    <row r="130" spans="2:6" s="38" customFormat="1" ht="20" customHeight="1" x14ac:dyDescent="0.15">
      <c r="B130" s="88"/>
      <c r="C130" s="43">
        <v>2</v>
      </c>
      <c r="D130" s="40" t="s">
        <v>120</v>
      </c>
      <c r="E130" s="82"/>
      <c r="F130" s="85"/>
    </row>
    <row r="131" spans="2:6" s="38" customFormat="1" ht="20" customHeight="1" x14ac:dyDescent="0.15">
      <c r="B131" s="88"/>
      <c r="C131" s="43">
        <v>3</v>
      </c>
      <c r="D131" s="40" t="s">
        <v>121</v>
      </c>
      <c r="E131" s="82"/>
      <c r="F131" s="85"/>
    </row>
    <row r="132" spans="2:6" s="38" customFormat="1" ht="20" customHeight="1" x14ac:dyDescent="0.15">
      <c r="B132" s="88"/>
      <c r="C132" s="43">
        <v>4</v>
      </c>
      <c r="D132" s="40" t="s">
        <v>122</v>
      </c>
      <c r="E132" s="82"/>
      <c r="F132" s="85"/>
    </row>
    <row r="133" spans="2:6" s="38" customFormat="1" ht="20" customHeight="1" x14ac:dyDescent="0.15">
      <c r="B133" s="89"/>
      <c r="C133" s="44">
        <v>5</v>
      </c>
      <c r="D133" s="41" t="s">
        <v>123</v>
      </c>
      <c r="E133" s="83"/>
      <c r="F133" s="86"/>
    </row>
    <row r="137" spans="2:6" ht="20" customHeight="1" x14ac:dyDescent="0.15"/>
  </sheetData>
  <mergeCells count="80">
    <mergeCell ref="B1:F1"/>
    <mergeCell ref="F51:F55"/>
    <mergeCell ref="E56:E60"/>
    <mergeCell ref="B4:B8"/>
    <mergeCell ref="E4:E8"/>
    <mergeCell ref="F29:F33"/>
    <mergeCell ref="F24:F28"/>
    <mergeCell ref="B14:B18"/>
    <mergeCell ref="E41:E45"/>
    <mergeCell ref="F41:F45"/>
    <mergeCell ref="B56:B60"/>
    <mergeCell ref="E51:E55"/>
    <mergeCell ref="B35:F35"/>
    <mergeCell ref="F14:F18"/>
    <mergeCell ref="B29:B33"/>
    <mergeCell ref="E29:E33"/>
    <mergeCell ref="C2:D2"/>
    <mergeCell ref="F4:F8"/>
    <mergeCell ref="F9:F13"/>
    <mergeCell ref="B24:B28"/>
    <mergeCell ref="B3:F3"/>
    <mergeCell ref="E14:E18"/>
    <mergeCell ref="E9:E13"/>
    <mergeCell ref="B9:B13"/>
    <mergeCell ref="E19:E23"/>
    <mergeCell ref="F19:F23"/>
    <mergeCell ref="B19:B23"/>
    <mergeCell ref="E24:E28"/>
    <mergeCell ref="B68:B72"/>
    <mergeCell ref="E68:E72"/>
    <mergeCell ref="F36:F40"/>
    <mergeCell ref="B36:B40"/>
    <mergeCell ref="E36:E40"/>
    <mergeCell ref="F63:F67"/>
    <mergeCell ref="B46:B50"/>
    <mergeCell ref="E46:E50"/>
    <mergeCell ref="E63:E67"/>
    <mergeCell ref="F46:F50"/>
    <mergeCell ref="F56:F60"/>
    <mergeCell ref="B63:B67"/>
    <mergeCell ref="B62:F62"/>
    <mergeCell ref="F68:F72"/>
    <mergeCell ref="B51:B55"/>
    <mergeCell ref="B41:B45"/>
    <mergeCell ref="B73:B77"/>
    <mergeCell ref="B107:B111"/>
    <mergeCell ref="E107:E111"/>
    <mergeCell ref="F107:F111"/>
    <mergeCell ref="F80:F84"/>
    <mergeCell ref="B80:B84"/>
    <mergeCell ref="E80:E84"/>
    <mergeCell ref="B79:F79"/>
    <mergeCell ref="E73:E77"/>
    <mergeCell ref="F73:F77"/>
    <mergeCell ref="E95:E99"/>
    <mergeCell ref="B85:B89"/>
    <mergeCell ref="E85:E89"/>
    <mergeCell ref="F85:F89"/>
    <mergeCell ref="B95:B99"/>
    <mergeCell ref="B129:B133"/>
    <mergeCell ref="E129:E133"/>
    <mergeCell ref="F129:F133"/>
    <mergeCell ref="B90:B94"/>
    <mergeCell ref="E90:E94"/>
    <mergeCell ref="F90:F94"/>
    <mergeCell ref="B102:B106"/>
    <mergeCell ref="E102:E106"/>
    <mergeCell ref="F102:F106"/>
    <mergeCell ref="B101:F101"/>
    <mergeCell ref="B112:B116"/>
    <mergeCell ref="E112:E116"/>
    <mergeCell ref="F112:F116"/>
    <mergeCell ref="F95:F99"/>
    <mergeCell ref="B123:F123"/>
    <mergeCell ref="B117:B121"/>
    <mergeCell ref="E117:E121"/>
    <mergeCell ref="F117:F121"/>
    <mergeCell ref="B124:B128"/>
    <mergeCell ref="E124:E128"/>
    <mergeCell ref="F124:F128"/>
  </mergeCells>
  <phoneticPr fontId="0" type="noConversion"/>
  <conditionalFormatting sqref="E4">
    <cfRule type="cellIs" dxfId="391" priority="124" stopIfTrue="1" operator="lessThanOrEqual">
      <formula>1</formula>
    </cfRule>
    <cfRule type="cellIs" dxfId="390" priority="125" stopIfTrue="1" operator="between">
      <formula>2</formula>
      <formula>3.5</formula>
    </cfRule>
    <cfRule type="cellIs" dxfId="389" priority="126" stopIfTrue="1" operator="greaterThanOrEqual">
      <formula>4</formula>
    </cfRule>
  </conditionalFormatting>
  <conditionalFormatting sqref="C7">
    <cfRule type="cellIs" dxfId="388" priority="112" stopIfTrue="1" operator="lessThanOrEqual">
      <formula>1</formula>
    </cfRule>
    <cfRule type="cellIs" dxfId="387" priority="113" stopIfTrue="1" operator="between">
      <formula>2</formula>
      <formula>3.5</formula>
    </cfRule>
    <cfRule type="cellIs" dxfId="386" priority="114" stopIfTrue="1" operator="greaterThanOrEqual">
      <formula>4</formula>
    </cfRule>
  </conditionalFormatting>
  <conditionalFormatting sqref="C4">
    <cfRule type="cellIs" dxfId="385" priority="121" stopIfTrue="1" operator="lessThanOrEqual">
      <formula>1</formula>
    </cfRule>
    <cfRule type="cellIs" dxfId="384" priority="122" stopIfTrue="1" operator="between">
      <formula>2</formula>
      <formula>3.5</formula>
    </cfRule>
    <cfRule type="cellIs" dxfId="383" priority="123" stopIfTrue="1" operator="greaterThanOrEqual">
      <formula>4</formula>
    </cfRule>
  </conditionalFormatting>
  <conditionalFormatting sqref="C5">
    <cfRule type="cellIs" dxfId="382" priority="118" stopIfTrue="1" operator="lessThanOrEqual">
      <formula>1</formula>
    </cfRule>
    <cfRule type="cellIs" dxfId="381" priority="119" stopIfTrue="1" operator="between">
      <formula>2</formula>
      <formula>3.5</formula>
    </cfRule>
    <cfRule type="cellIs" dxfId="380" priority="120" stopIfTrue="1" operator="greaterThanOrEqual">
      <formula>4</formula>
    </cfRule>
  </conditionalFormatting>
  <conditionalFormatting sqref="C6">
    <cfRule type="cellIs" dxfId="379" priority="115" stopIfTrue="1" operator="lessThanOrEqual">
      <formula>1</formula>
    </cfRule>
    <cfRule type="cellIs" dxfId="378" priority="116" stopIfTrue="1" operator="between">
      <formula>2</formula>
      <formula>3.5</formula>
    </cfRule>
    <cfRule type="cellIs" dxfId="377" priority="117" stopIfTrue="1" operator="greaterThanOrEqual">
      <formula>4</formula>
    </cfRule>
  </conditionalFormatting>
  <conditionalFormatting sqref="C8">
    <cfRule type="cellIs" dxfId="376" priority="109" stopIfTrue="1" operator="lessThanOrEqual">
      <formula>1</formula>
    </cfRule>
    <cfRule type="cellIs" dxfId="375" priority="110" stopIfTrue="1" operator="between">
      <formula>2</formula>
      <formula>3.5</formula>
    </cfRule>
    <cfRule type="cellIs" dxfId="374" priority="111" stopIfTrue="1" operator="greaterThanOrEqual">
      <formula>4</formula>
    </cfRule>
  </conditionalFormatting>
  <conditionalFormatting sqref="E9 E14 E19 E24 E29">
    <cfRule type="cellIs" dxfId="373" priority="106" stopIfTrue="1" operator="lessThanOrEqual">
      <formula>1</formula>
    </cfRule>
    <cfRule type="cellIs" dxfId="372" priority="107" stopIfTrue="1" operator="between">
      <formula>2</formula>
      <formula>3.5</formula>
    </cfRule>
    <cfRule type="cellIs" dxfId="371" priority="108" stopIfTrue="1" operator="greaterThanOrEqual">
      <formula>4</formula>
    </cfRule>
  </conditionalFormatting>
  <conditionalFormatting sqref="C12 C17 C22 C27 C32">
    <cfRule type="cellIs" dxfId="370" priority="94" stopIfTrue="1" operator="lessThanOrEqual">
      <formula>1</formula>
    </cfRule>
    <cfRule type="cellIs" dxfId="369" priority="95" stopIfTrue="1" operator="between">
      <formula>2</formula>
      <formula>3.5</formula>
    </cfRule>
    <cfRule type="cellIs" dxfId="368" priority="96" stopIfTrue="1" operator="greaterThanOrEqual">
      <formula>4</formula>
    </cfRule>
  </conditionalFormatting>
  <conditionalFormatting sqref="C9 C14 C19 C24 C29">
    <cfRule type="cellIs" dxfId="367" priority="103" stopIfTrue="1" operator="lessThanOrEqual">
      <formula>1</formula>
    </cfRule>
    <cfRule type="cellIs" dxfId="366" priority="104" stopIfTrue="1" operator="between">
      <formula>2</formula>
      <formula>3.5</formula>
    </cfRule>
    <cfRule type="cellIs" dxfId="365" priority="105" stopIfTrue="1" operator="greaterThanOrEqual">
      <formula>4</formula>
    </cfRule>
  </conditionalFormatting>
  <conditionalFormatting sqref="C10 C15 C20 C25 C30">
    <cfRule type="cellIs" dxfId="364" priority="100" stopIfTrue="1" operator="lessThanOrEqual">
      <formula>1</formula>
    </cfRule>
    <cfRule type="cellIs" dxfId="363" priority="101" stopIfTrue="1" operator="between">
      <formula>2</formula>
      <formula>3.5</formula>
    </cfRule>
    <cfRule type="cellIs" dxfId="362" priority="102" stopIfTrue="1" operator="greaterThanOrEqual">
      <formula>4</formula>
    </cfRule>
  </conditionalFormatting>
  <conditionalFormatting sqref="C11 C16 C21 C26 C31">
    <cfRule type="cellIs" dxfId="361" priority="97" stopIfTrue="1" operator="lessThanOrEqual">
      <formula>1</formula>
    </cfRule>
    <cfRule type="cellIs" dxfId="360" priority="98" stopIfTrue="1" operator="between">
      <formula>2</formula>
      <formula>3.5</formula>
    </cfRule>
    <cfRule type="cellIs" dxfId="359" priority="99" stopIfTrue="1" operator="greaterThanOrEqual">
      <formula>4</formula>
    </cfRule>
  </conditionalFormatting>
  <conditionalFormatting sqref="C13 C18 C23 C28 C33">
    <cfRule type="cellIs" dxfId="358" priority="91" stopIfTrue="1" operator="lessThanOrEqual">
      <formula>1</formula>
    </cfRule>
    <cfRule type="cellIs" dxfId="357" priority="92" stopIfTrue="1" operator="between">
      <formula>2</formula>
      <formula>3.5</formula>
    </cfRule>
    <cfRule type="cellIs" dxfId="356" priority="93" stopIfTrue="1" operator="greaterThanOrEqual">
      <formula>4</formula>
    </cfRule>
  </conditionalFormatting>
  <conditionalFormatting sqref="E36 E41 E46 E51 E56">
    <cfRule type="cellIs" dxfId="355" priority="88" stopIfTrue="1" operator="lessThanOrEqual">
      <formula>1</formula>
    </cfRule>
    <cfRule type="cellIs" dxfId="354" priority="89" stopIfTrue="1" operator="between">
      <formula>2</formula>
      <formula>3.5</formula>
    </cfRule>
    <cfRule type="cellIs" dxfId="353" priority="90" stopIfTrue="1" operator="greaterThanOrEqual">
      <formula>4</formula>
    </cfRule>
  </conditionalFormatting>
  <conditionalFormatting sqref="C39 C44 C49 C54 C59">
    <cfRule type="cellIs" dxfId="352" priority="76" stopIfTrue="1" operator="lessThanOrEqual">
      <formula>1</formula>
    </cfRule>
    <cfRule type="cellIs" dxfId="351" priority="77" stopIfTrue="1" operator="between">
      <formula>2</formula>
      <formula>3.5</formula>
    </cfRule>
    <cfRule type="cellIs" dxfId="350" priority="78" stopIfTrue="1" operator="greaterThanOrEqual">
      <formula>4</formula>
    </cfRule>
  </conditionalFormatting>
  <conditionalFormatting sqref="C36 C41 C46 C51 C56">
    <cfRule type="cellIs" dxfId="349" priority="85" stopIfTrue="1" operator="lessThanOrEqual">
      <formula>1</formula>
    </cfRule>
    <cfRule type="cellIs" dxfId="348" priority="86" stopIfTrue="1" operator="between">
      <formula>2</formula>
      <formula>3.5</formula>
    </cfRule>
    <cfRule type="cellIs" dxfId="347" priority="87" stopIfTrue="1" operator="greaterThanOrEqual">
      <formula>4</formula>
    </cfRule>
  </conditionalFormatting>
  <conditionalFormatting sqref="C37 C42 C47 C52 C57">
    <cfRule type="cellIs" dxfId="346" priority="82" stopIfTrue="1" operator="lessThanOrEqual">
      <formula>1</formula>
    </cfRule>
    <cfRule type="cellIs" dxfId="345" priority="83" stopIfTrue="1" operator="between">
      <formula>2</formula>
      <formula>3.5</formula>
    </cfRule>
    <cfRule type="cellIs" dxfId="344" priority="84" stopIfTrue="1" operator="greaterThanOrEqual">
      <formula>4</formula>
    </cfRule>
  </conditionalFormatting>
  <conditionalFormatting sqref="C38 C43 C48 C53 C58">
    <cfRule type="cellIs" dxfId="343" priority="79" stopIfTrue="1" operator="lessThanOrEqual">
      <formula>1</formula>
    </cfRule>
    <cfRule type="cellIs" dxfId="342" priority="80" stopIfTrue="1" operator="between">
      <formula>2</formula>
      <formula>3.5</formula>
    </cfRule>
    <cfRule type="cellIs" dxfId="341" priority="81" stopIfTrue="1" operator="greaterThanOrEqual">
      <formula>4</formula>
    </cfRule>
  </conditionalFormatting>
  <conditionalFormatting sqref="C40 C45 C50 C55 C60">
    <cfRule type="cellIs" dxfId="340" priority="73" stopIfTrue="1" operator="lessThanOrEqual">
      <formula>1</formula>
    </cfRule>
    <cfRule type="cellIs" dxfId="339" priority="74" stopIfTrue="1" operator="between">
      <formula>2</formula>
      <formula>3.5</formula>
    </cfRule>
    <cfRule type="cellIs" dxfId="338" priority="75" stopIfTrue="1" operator="greaterThanOrEqual">
      <formula>4</formula>
    </cfRule>
  </conditionalFormatting>
  <conditionalFormatting sqref="E63 E68 E73">
    <cfRule type="cellIs" dxfId="337" priority="70" stopIfTrue="1" operator="lessThanOrEqual">
      <formula>1</formula>
    </cfRule>
    <cfRule type="cellIs" dxfId="336" priority="71" stopIfTrue="1" operator="between">
      <formula>2</formula>
      <formula>3.5</formula>
    </cfRule>
    <cfRule type="cellIs" dxfId="335" priority="72" stopIfTrue="1" operator="greaterThanOrEqual">
      <formula>4</formula>
    </cfRule>
  </conditionalFormatting>
  <conditionalFormatting sqref="C66 C71 C76">
    <cfRule type="cellIs" dxfId="334" priority="58" stopIfTrue="1" operator="lessThanOrEqual">
      <formula>1</formula>
    </cfRule>
    <cfRule type="cellIs" dxfId="333" priority="59" stopIfTrue="1" operator="between">
      <formula>2</formula>
      <formula>3.5</formula>
    </cfRule>
    <cfRule type="cellIs" dxfId="332" priority="60" stopIfTrue="1" operator="greaterThanOrEqual">
      <formula>4</formula>
    </cfRule>
  </conditionalFormatting>
  <conditionalFormatting sqref="C63 C68 C73">
    <cfRule type="cellIs" dxfId="331" priority="67" stopIfTrue="1" operator="lessThanOrEqual">
      <formula>1</formula>
    </cfRule>
    <cfRule type="cellIs" dxfId="330" priority="68" stopIfTrue="1" operator="between">
      <formula>2</formula>
      <formula>3.5</formula>
    </cfRule>
    <cfRule type="cellIs" dxfId="329" priority="69" stopIfTrue="1" operator="greaterThanOrEqual">
      <formula>4</formula>
    </cfRule>
  </conditionalFormatting>
  <conditionalFormatting sqref="C64 C69 C74">
    <cfRule type="cellIs" dxfId="328" priority="64" stopIfTrue="1" operator="lessThanOrEqual">
      <formula>1</formula>
    </cfRule>
    <cfRule type="cellIs" dxfId="327" priority="65" stopIfTrue="1" operator="between">
      <formula>2</formula>
      <formula>3.5</formula>
    </cfRule>
    <cfRule type="cellIs" dxfId="326" priority="66" stopIfTrue="1" operator="greaterThanOrEqual">
      <formula>4</formula>
    </cfRule>
  </conditionalFormatting>
  <conditionalFormatting sqref="C65 C70 C75">
    <cfRule type="cellIs" dxfId="325" priority="61" stopIfTrue="1" operator="lessThanOrEqual">
      <formula>1</formula>
    </cfRule>
    <cfRule type="cellIs" dxfId="324" priority="62" stopIfTrue="1" operator="between">
      <formula>2</formula>
      <formula>3.5</formula>
    </cfRule>
    <cfRule type="cellIs" dxfId="323" priority="63" stopIfTrue="1" operator="greaterThanOrEqual">
      <formula>4</formula>
    </cfRule>
  </conditionalFormatting>
  <conditionalFormatting sqref="C67 C72 C77">
    <cfRule type="cellIs" dxfId="322" priority="55" stopIfTrue="1" operator="lessThanOrEqual">
      <formula>1</formula>
    </cfRule>
    <cfRule type="cellIs" dxfId="321" priority="56" stopIfTrue="1" operator="between">
      <formula>2</formula>
      <formula>3.5</formula>
    </cfRule>
    <cfRule type="cellIs" dxfId="320" priority="57" stopIfTrue="1" operator="greaterThanOrEqual">
      <formula>4</formula>
    </cfRule>
  </conditionalFormatting>
  <conditionalFormatting sqref="E80 E85 E90 E95">
    <cfRule type="cellIs" dxfId="319" priority="52" stopIfTrue="1" operator="lessThanOrEqual">
      <formula>1</formula>
    </cfRule>
    <cfRule type="cellIs" dxfId="318" priority="53" stopIfTrue="1" operator="between">
      <formula>2</formula>
      <formula>3.5</formula>
    </cfRule>
    <cfRule type="cellIs" dxfId="317" priority="54" stopIfTrue="1" operator="greaterThanOrEqual">
      <formula>4</formula>
    </cfRule>
  </conditionalFormatting>
  <conditionalFormatting sqref="C83 C88 C93 C98">
    <cfRule type="cellIs" dxfId="316" priority="40" stopIfTrue="1" operator="lessThanOrEqual">
      <formula>1</formula>
    </cfRule>
    <cfRule type="cellIs" dxfId="315" priority="41" stopIfTrue="1" operator="between">
      <formula>2</formula>
      <formula>3.5</formula>
    </cfRule>
    <cfRule type="cellIs" dxfId="314" priority="42" stopIfTrue="1" operator="greaterThanOrEqual">
      <formula>4</formula>
    </cfRule>
  </conditionalFormatting>
  <conditionalFormatting sqref="C80 C85 C90 C95">
    <cfRule type="cellIs" dxfId="313" priority="49" stopIfTrue="1" operator="lessThanOrEqual">
      <formula>1</formula>
    </cfRule>
    <cfRule type="cellIs" dxfId="312" priority="50" stopIfTrue="1" operator="between">
      <formula>2</formula>
      <formula>3.5</formula>
    </cfRule>
    <cfRule type="cellIs" dxfId="311" priority="51" stopIfTrue="1" operator="greaterThanOrEqual">
      <formula>4</formula>
    </cfRule>
  </conditionalFormatting>
  <conditionalFormatting sqref="C81 C86 C91 C96">
    <cfRule type="cellIs" dxfId="310" priority="46" stopIfTrue="1" operator="lessThanOrEqual">
      <formula>1</formula>
    </cfRule>
    <cfRule type="cellIs" dxfId="309" priority="47" stopIfTrue="1" operator="between">
      <formula>2</formula>
      <formula>3.5</formula>
    </cfRule>
    <cfRule type="cellIs" dxfId="308" priority="48" stopIfTrue="1" operator="greaterThanOrEqual">
      <formula>4</formula>
    </cfRule>
  </conditionalFormatting>
  <conditionalFormatting sqref="C82 C87 C92 C97">
    <cfRule type="cellIs" dxfId="307" priority="43" stopIfTrue="1" operator="lessThanOrEqual">
      <formula>1</formula>
    </cfRule>
    <cfRule type="cellIs" dxfId="306" priority="44" stopIfTrue="1" operator="between">
      <formula>2</formula>
      <formula>3.5</formula>
    </cfRule>
    <cfRule type="cellIs" dxfId="305" priority="45" stopIfTrue="1" operator="greaterThanOrEqual">
      <formula>4</formula>
    </cfRule>
  </conditionalFormatting>
  <conditionalFormatting sqref="C84 C89 C94 C99">
    <cfRule type="cellIs" dxfId="304" priority="37" stopIfTrue="1" operator="lessThanOrEqual">
      <formula>1</formula>
    </cfRule>
    <cfRule type="cellIs" dxfId="303" priority="38" stopIfTrue="1" operator="between">
      <formula>2</formula>
      <formula>3.5</formula>
    </cfRule>
    <cfRule type="cellIs" dxfId="302" priority="39" stopIfTrue="1" operator="greaterThanOrEqual">
      <formula>4</formula>
    </cfRule>
  </conditionalFormatting>
  <conditionalFormatting sqref="E102 E107 E112 E117">
    <cfRule type="cellIs" dxfId="301" priority="34" stopIfTrue="1" operator="lessThanOrEqual">
      <formula>1</formula>
    </cfRule>
    <cfRule type="cellIs" dxfId="300" priority="35" stopIfTrue="1" operator="between">
      <formula>2</formula>
      <formula>3.5</formula>
    </cfRule>
    <cfRule type="cellIs" dxfId="299" priority="36" stopIfTrue="1" operator="greaterThanOrEqual">
      <formula>4</formula>
    </cfRule>
  </conditionalFormatting>
  <conditionalFormatting sqref="C105 C110 C115 C120">
    <cfRule type="cellIs" dxfId="298" priority="22" stopIfTrue="1" operator="lessThanOrEqual">
      <formula>1</formula>
    </cfRule>
    <cfRule type="cellIs" dxfId="297" priority="23" stopIfTrue="1" operator="between">
      <formula>2</formula>
      <formula>3.5</formula>
    </cfRule>
    <cfRule type="cellIs" dxfId="296" priority="24" stopIfTrue="1" operator="greaterThanOrEqual">
      <formula>4</formula>
    </cfRule>
  </conditionalFormatting>
  <conditionalFormatting sqref="C102 C107 C112 C117">
    <cfRule type="cellIs" dxfId="295" priority="31" stopIfTrue="1" operator="lessThanOrEqual">
      <formula>1</formula>
    </cfRule>
    <cfRule type="cellIs" dxfId="294" priority="32" stopIfTrue="1" operator="between">
      <formula>2</formula>
      <formula>3.5</formula>
    </cfRule>
    <cfRule type="cellIs" dxfId="293" priority="33" stopIfTrue="1" operator="greaterThanOrEqual">
      <formula>4</formula>
    </cfRule>
  </conditionalFormatting>
  <conditionalFormatting sqref="C103 C108 C113 C118">
    <cfRule type="cellIs" dxfId="292" priority="28" stopIfTrue="1" operator="lessThanOrEqual">
      <formula>1</formula>
    </cfRule>
    <cfRule type="cellIs" dxfId="291" priority="29" stopIfTrue="1" operator="between">
      <formula>2</formula>
      <formula>3.5</formula>
    </cfRule>
    <cfRule type="cellIs" dxfId="290" priority="30" stopIfTrue="1" operator="greaterThanOrEqual">
      <formula>4</formula>
    </cfRule>
  </conditionalFormatting>
  <conditionalFormatting sqref="C104 C109 C114 C119">
    <cfRule type="cellIs" dxfId="289" priority="25" stopIfTrue="1" operator="lessThanOrEqual">
      <formula>1</formula>
    </cfRule>
    <cfRule type="cellIs" dxfId="288" priority="26" stopIfTrue="1" operator="between">
      <formula>2</formula>
      <formula>3.5</formula>
    </cfRule>
    <cfRule type="cellIs" dxfId="287" priority="27" stopIfTrue="1" operator="greaterThanOrEqual">
      <formula>4</formula>
    </cfRule>
  </conditionalFormatting>
  <conditionalFormatting sqref="C106 C111 C116 C121">
    <cfRule type="cellIs" dxfId="286" priority="19" stopIfTrue="1" operator="lessThanOrEqual">
      <formula>1</formula>
    </cfRule>
    <cfRule type="cellIs" dxfId="285" priority="20" stopIfTrue="1" operator="between">
      <formula>2</formula>
      <formula>3.5</formula>
    </cfRule>
    <cfRule type="cellIs" dxfId="284" priority="21" stopIfTrue="1" operator="greaterThanOrEqual">
      <formula>4</formula>
    </cfRule>
  </conditionalFormatting>
  <conditionalFormatting sqref="E124 E129">
    <cfRule type="cellIs" dxfId="283" priority="16" stopIfTrue="1" operator="lessThanOrEqual">
      <formula>1</formula>
    </cfRule>
    <cfRule type="cellIs" dxfId="282" priority="17" stopIfTrue="1" operator="between">
      <formula>2</formula>
      <formula>3.5</formula>
    </cfRule>
    <cfRule type="cellIs" dxfId="281" priority="18" stopIfTrue="1" operator="greaterThanOrEqual">
      <formula>4</formula>
    </cfRule>
  </conditionalFormatting>
  <conditionalFormatting sqref="C127 C132">
    <cfRule type="cellIs" dxfId="280" priority="4" stopIfTrue="1" operator="lessThanOrEqual">
      <formula>1</formula>
    </cfRule>
    <cfRule type="cellIs" dxfId="279" priority="5" stopIfTrue="1" operator="between">
      <formula>2</formula>
      <formula>3.5</formula>
    </cfRule>
    <cfRule type="cellIs" dxfId="278" priority="6" stopIfTrue="1" operator="greaterThanOrEqual">
      <formula>4</formula>
    </cfRule>
  </conditionalFormatting>
  <conditionalFormatting sqref="C124 C129">
    <cfRule type="cellIs" dxfId="277" priority="13" stopIfTrue="1" operator="lessThanOrEqual">
      <formula>1</formula>
    </cfRule>
    <cfRule type="cellIs" dxfId="276" priority="14" stopIfTrue="1" operator="between">
      <formula>2</formula>
      <formula>3.5</formula>
    </cfRule>
    <cfRule type="cellIs" dxfId="275" priority="15" stopIfTrue="1" operator="greaterThanOrEqual">
      <formula>4</formula>
    </cfRule>
  </conditionalFormatting>
  <conditionalFormatting sqref="C125 C130">
    <cfRule type="cellIs" dxfId="274" priority="10" stopIfTrue="1" operator="lessThanOrEqual">
      <formula>1</formula>
    </cfRule>
    <cfRule type="cellIs" dxfId="273" priority="11" stopIfTrue="1" operator="between">
      <formula>2</formula>
      <formula>3.5</formula>
    </cfRule>
    <cfRule type="cellIs" dxfId="272" priority="12" stopIfTrue="1" operator="greaterThanOrEqual">
      <formula>4</formula>
    </cfRule>
  </conditionalFormatting>
  <conditionalFormatting sqref="C126 C131">
    <cfRule type="cellIs" dxfId="271" priority="7" stopIfTrue="1" operator="lessThanOrEqual">
      <formula>1</formula>
    </cfRule>
    <cfRule type="cellIs" dxfId="270" priority="8" stopIfTrue="1" operator="between">
      <formula>2</formula>
      <formula>3.5</formula>
    </cfRule>
    <cfRule type="cellIs" dxfId="269" priority="9" stopIfTrue="1" operator="greaterThanOrEqual">
      <formula>4</formula>
    </cfRule>
  </conditionalFormatting>
  <conditionalFormatting sqref="C128 C133">
    <cfRule type="cellIs" dxfId="268" priority="1" stopIfTrue="1" operator="lessThanOrEqual">
      <formula>1</formula>
    </cfRule>
    <cfRule type="cellIs" dxfId="267" priority="2" stopIfTrue="1" operator="between">
      <formula>2</formula>
      <formula>3.5</formula>
    </cfRule>
    <cfRule type="cellIs" dxfId="266" priority="3" stopIfTrue="1" operator="greaterThanOrEqual">
      <formula>4</formula>
    </cfRule>
  </conditionalFormatting>
  <dataValidations count="1">
    <dataValidation type="list" allowBlank="1" showInputMessage="1" showErrorMessage="1" sqref="E124:E133 E80:E99 E36:E60 E63:E77 E102:E121 E4:E33" xr:uid="{00000000-0002-0000-0200-000000000000}">
      <formula1>"1,2,3,4,5"</formula1>
    </dataValidation>
  </dataValidations>
  <pageMargins left="0.75" right="0.75" top="1" bottom="1" header="0.5" footer="0.5"/>
  <pageSetup scale="50" fitToHeight="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137"/>
  <sheetViews>
    <sheetView showGridLines="0" showRowColHeaders="0" workbookViewId="0">
      <pane ySplit="2" topLeftCell="A3" activePane="bottomLeft" state="frozen"/>
      <selection pane="bottomLeft" activeCell="E4" sqref="E4:E8"/>
    </sheetView>
  </sheetViews>
  <sheetFormatPr baseColWidth="10" defaultColWidth="8.83203125" defaultRowHeight="13" x14ac:dyDescent="0.15"/>
  <cols>
    <col min="1" max="1" width="2.83203125" style="2" customWidth="1"/>
    <col min="2" max="2" width="21.1640625" style="2" customWidth="1"/>
    <col min="3" max="3" width="4.1640625" style="2" customWidth="1"/>
    <col min="4" max="4" width="102.5" style="2" bestFit="1" customWidth="1"/>
    <col min="5" max="5" width="9.6640625" style="2" customWidth="1"/>
    <col min="6" max="6" width="27.83203125" style="3" customWidth="1"/>
    <col min="7" max="16384" width="8.83203125" style="2"/>
  </cols>
  <sheetData>
    <row r="1" spans="2:6" ht="70" customHeight="1" x14ac:dyDescent="0.15">
      <c r="B1" s="94" t="s">
        <v>174</v>
      </c>
      <c r="C1" s="94"/>
      <c r="D1" s="94"/>
      <c r="E1" s="94"/>
      <c r="F1" s="94"/>
    </row>
    <row r="2" spans="2:6" s="35" customFormat="1" ht="39" customHeight="1" x14ac:dyDescent="0.15">
      <c r="B2" s="36" t="s">
        <v>184</v>
      </c>
      <c r="C2" s="93" t="s">
        <v>160</v>
      </c>
      <c r="D2" s="93"/>
      <c r="E2" s="37" t="s">
        <v>0</v>
      </c>
      <c r="F2" s="37" t="s">
        <v>161</v>
      </c>
    </row>
    <row r="3" spans="2:6" s="38" customFormat="1" ht="39" customHeight="1" x14ac:dyDescent="0.15">
      <c r="B3" s="90" t="str">
        <f>Recommendations!B4</f>
        <v>Organizational Relationships</v>
      </c>
      <c r="C3" s="91"/>
      <c r="D3" s="91"/>
      <c r="E3" s="91"/>
      <c r="F3" s="92"/>
    </row>
    <row r="4" spans="2:6" s="38" customFormat="1" ht="20" customHeight="1" x14ac:dyDescent="0.15">
      <c r="B4" s="87" t="s">
        <v>193</v>
      </c>
      <c r="C4" s="42">
        <v>1</v>
      </c>
      <c r="D4" s="39" t="s">
        <v>15</v>
      </c>
      <c r="E4" s="81">
        <v>5</v>
      </c>
      <c r="F4" s="84"/>
    </row>
    <row r="5" spans="2:6" s="38" customFormat="1" ht="20" customHeight="1" x14ac:dyDescent="0.15">
      <c r="B5" s="88"/>
      <c r="C5" s="43">
        <v>2</v>
      </c>
      <c r="D5" s="40" t="s">
        <v>16</v>
      </c>
      <c r="E5" s="82"/>
      <c r="F5" s="85"/>
    </row>
    <row r="6" spans="2:6" s="38" customFormat="1" ht="20" customHeight="1" x14ac:dyDescent="0.15">
      <c r="B6" s="88"/>
      <c r="C6" s="43">
        <v>3</v>
      </c>
      <c r="D6" s="40" t="s">
        <v>17</v>
      </c>
      <c r="E6" s="82"/>
      <c r="F6" s="85"/>
    </row>
    <row r="7" spans="2:6" s="38" customFormat="1" ht="20" customHeight="1" x14ac:dyDescent="0.15">
      <c r="B7" s="88"/>
      <c r="C7" s="43">
        <v>4</v>
      </c>
      <c r="D7" s="40" t="s">
        <v>18</v>
      </c>
      <c r="E7" s="82"/>
      <c r="F7" s="85"/>
    </row>
    <row r="8" spans="2:6" s="38" customFormat="1" ht="20" customHeight="1" x14ac:dyDescent="0.15">
      <c r="B8" s="89"/>
      <c r="C8" s="44">
        <v>5</v>
      </c>
      <c r="D8" s="41" t="s">
        <v>154</v>
      </c>
      <c r="E8" s="83"/>
      <c r="F8" s="86"/>
    </row>
    <row r="9" spans="2:6" s="38" customFormat="1" ht="20" customHeight="1" x14ac:dyDescent="0.15">
      <c r="B9" s="87" t="s">
        <v>194</v>
      </c>
      <c r="C9" s="42">
        <v>1</v>
      </c>
      <c r="D9" s="39" t="s">
        <v>19</v>
      </c>
      <c r="E9" s="81">
        <v>5</v>
      </c>
      <c r="F9" s="84"/>
    </row>
    <row r="10" spans="2:6" s="38" customFormat="1" ht="20" customHeight="1" x14ac:dyDescent="0.15">
      <c r="B10" s="88"/>
      <c r="C10" s="43">
        <v>2</v>
      </c>
      <c r="D10" s="40" t="s">
        <v>20</v>
      </c>
      <c r="E10" s="82"/>
      <c r="F10" s="85"/>
    </row>
    <row r="11" spans="2:6" s="38" customFormat="1" ht="20" customHeight="1" x14ac:dyDescent="0.15">
      <c r="B11" s="88"/>
      <c r="C11" s="43">
        <v>3</v>
      </c>
      <c r="D11" s="40" t="s">
        <v>21</v>
      </c>
      <c r="E11" s="82"/>
      <c r="F11" s="85"/>
    </row>
    <row r="12" spans="2:6" s="38" customFormat="1" ht="20" customHeight="1" x14ac:dyDescent="0.15">
      <c r="B12" s="88"/>
      <c r="C12" s="43">
        <v>4</v>
      </c>
      <c r="D12" s="40" t="s">
        <v>22</v>
      </c>
      <c r="E12" s="82"/>
      <c r="F12" s="85"/>
    </row>
    <row r="13" spans="2:6" s="38" customFormat="1" ht="20" customHeight="1" x14ac:dyDescent="0.15">
      <c r="B13" s="89"/>
      <c r="C13" s="44">
        <v>5</v>
      </c>
      <c r="D13" s="41" t="s">
        <v>23</v>
      </c>
      <c r="E13" s="83"/>
      <c r="F13" s="86"/>
    </row>
    <row r="14" spans="2:6" s="38" customFormat="1" ht="20" customHeight="1" x14ac:dyDescent="0.15">
      <c r="B14" s="87" t="s">
        <v>195</v>
      </c>
      <c r="C14" s="42">
        <v>1</v>
      </c>
      <c r="D14" s="39" t="s">
        <v>24</v>
      </c>
      <c r="E14" s="81">
        <v>4</v>
      </c>
      <c r="F14" s="84"/>
    </row>
    <row r="15" spans="2:6" s="38" customFormat="1" ht="20" customHeight="1" x14ac:dyDescent="0.15">
      <c r="B15" s="88"/>
      <c r="C15" s="43">
        <v>2</v>
      </c>
      <c r="D15" s="40" t="s">
        <v>25</v>
      </c>
      <c r="E15" s="82"/>
      <c r="F15" s="85"/>
    </row>
    <row r="16" spans="2:6" s="38" customFormat="1" ht="20" customHeight="1" x14ac:dyDescent="0.15">
      <c r="B16" s="88"/>
      <c r="C16" s="43">
        <v>3</v>
      </c>
      <c r="D16" s="40" t="s">
        <v>26</v>
      </c>
      <c r="E16" s="82"/>
      <c r="F16" s="85"/>
    </row>
    <row r="17" spans="2:6" s="38" customFormat="1" ht="20" customHeight="1" x14ac:dyDescent="0.15">
      <c r="B17" s="88"/>
      <c r="C17" s="43">
        <v>4</v>
      </c>
      <c r="D17" s="40" t="s">
        <v>27</v>
      </c>
      <c r="E17" s="82"/>
      <c r="F17" s="85"/>
    </row>
    <row r="18" spans="2:6" s="38" customFormat="1" ht="20" customHeight="1" x14ac:dyDescent="0.15">
      <c r="B18" s="89"/>
      <c r="C18" s="44">
        <v>5</v>
      </c>
      <c r="D18" s="41" t="s">
        <v>155</v>
      </c>
      <c r="E18" s="83"/>
      <c r="F18" s="86"/>
    </row>
    <row r="19" spans="2:6" s="38" customFormat="1" ht="20" customHeight="1" x14ac:dyDescent="0.15">
      <c r="B19" s="87" t="s">
        <v>196</v>
      </c>
      <c r="C19" s="42">
        <v>1</v>
      </c>
      <c r="D19" s="39" t="s">
        <v>28</v>
      </c>
      <c r="E19" s="81">
        <v>5</v>
      </c>
      <c r="F19" s="84"/>
    </row>
    <row r="20" spans="2:6" s="38" customFormat="1" ht="20" customHeight="1" x14ac:dyDescent="0.15">
      <c r="B20" s="88"/>
      <c r="C20" s="43">
        <v>2</v>
      </c>
      <c r="D20" s="40" t="s">
        <v>29</v>
      </c>
      <c r="E20" s="82"/>
      <c r="F20" s="85"/>
    </row>
    <row r="21" spans="2:6" s="38" customFormat="1" ht="20" customHeight="1" x14ac:dyDescent="0.15">
      <c r="B21" s="88"/>
      <c r="C21" s="43">
        <v>3</v>
      </c>
      <c r="D21" s="40" t="s">
        <v>30</v>
      </c>
      <c r="E21" s="82"/>
      <c r="F21" s="85"/>
    </row>
    <row r="22" spans="2:6" s="38" customFormat="1" ht="20" customHeight="1" x14ac:dyDescent="0.15">
      <c r="B22" s="88"/>
      <c r="C22" s="43">
        <v>4</v>
      </c>
      <c r="D22" s="40" t="s">
        <v>156</v>
      </c>
      <c r="E22" s="82"/>
      <c r="F22" s="85"/>
    </row>
    <row r="23" spans="2:6" s="38" customFormat="1" ht="20" customHeight="1" x14ac:dyDescent="0.15">
      <c r="B23" s="89"/>
      <c r="C23" s="44">
        <v>5</v>
      </c>
      <c r="D23" s="41" t="s">
        <v>31</v>
      </c>
      <c r="E23" s="83"/>
      <c r="F23" s="86"/>
    </row>
    <row r="24" spans="2:6" s="38" customFormat="1" ht="20" customHeight="1" x14ac:dyDescent="0.15">
      <c r="B24" s="87" t="s">
        <v>14</v>
      </c>
      <c r="C24" s="42">
        <v>1</v>
      </c>
      <c r="D24" s="39" t="s">
        <v>32</v>
      </c>
      <c r="E24" s="81">
        <v>2</v>
      </c>
      <c r="F24" s="84"/>
    </row>
    <row r="25" spans="2:6" s="38" customFormat="1" ht="20" customHeight="1" x14ac:dyDescent="0.15">
      <c r="B25" s="88"/>
      <c r="C25" s="43">
        <v>2</v>
      </c>
      <c r="D25" s="40" t="s">
        <v>33</v>
      </c>
      <c r="E25" s="82"/>
      <c r="F25" s="85"/>
    </row>
    <row r="26" spans="2:6" s="38" customFormat="1" ht="20" customHeight="1" x14ac:dyDescent="0.15">
      <c r="B26" s="88"/>
      <c r="C26" s="43">
        <v>3</v>
      </c>
      <c r="D26" s="40" t="s">
        <v>34</v>
      </c>
      <c r="E26" s="82"/>
      <c r="F26" s="85"/>
    </row>
    <row r="27" spans="2:6" s="38" customFormat="1" ht="20" customHeight="1" x14ac:dyDescent="0.15">
      <c r="B27" s="88"/>
      <c r="C27" s="43">
        <v>4</v>
      </c>
      <c r="D27" s="40" t="s">
        <v>35</v>
      </c>
      <c r="E27" s="82"/>
      <c r="F27" s="85"/>
    </row>
    <row r="28" spans="2:6" s="38" customFormat="1" ht="20" customHeight="1" x14ac:dyDescent="0.15">
      <c r="B28" s="89"/>
      <c r="C28" s="44">
        <v>5</v>
      </c>
      <c r="D28" s="41" t="s">
        <v>36</v>
      </c>
      <c r="E28" s="83"/>
      <c r="F28" s="86"/>
    </row>
    <row r="29" spans="2:6" s="38" customFormat="1" ht="20" customHeight="1" x14ac:dyDescent="0.15">
      <c r="B29" s="87" t="s">
        <v>197</v>
      </c>
      <c r="C29" s="42">
        <v>1</v>
      </c>
      <c r="D29" s="39" t="s">
        <v>37</v>
      </c>
      <c r="E29" s="81">
        <v>2</v>
      </c>
      <c r="F29" s="84"/>
    </row>
    <row r="30" spans="2:6" s="38" customFormat="1" ht="20" customHeight="1" x14ac:dyDescent="0.15">
      <c r="B30" s="88"/>
      <c r="C30" s="43">
        <v>2</v>
      </c>
      <c r="D30" s="40" t="s">
        <v>38</v>
      </c>
      <c r="E30" s="82"/>
      <c r="F30" s="85"/>
    </row>
    <row r="31" spans="2:6" s="38" customFormat="1" ht="20" customHeight="1" x14ac:dyDescent="0.15">
      <c r="B31" s="88"/>
      <c r="C31" s="43">
        <v>3</v>
      </c>
      <c r="D31" s="40" t="s">
        <v>39</v>
      </c>
      <c r="E31" s="82"/>
      <c r="F31" s="85"/>
    </row>
    <row r="32" spans="2:6" s="38" customFormat="1" ht="20" customHeight="1" x14ac:dyDescent="0.15">
      <c r="B32" s="88"/>
      <c r="C32" s="43">
        <v>4</v>
      </c>
      <c r="D32" s="40" t="s">
        <v>40</v>
      </c>
      <c r="E32" s="82"/>
      <c r="F32" s="85"/>
    </row>
    <row r="33" spans="2:6" s="38" customFormat="1" ht="20" customHeight="1" x14ac:dyDescent="0.15">
      <c r="B33" s="89"/>
      <c r="C33" s="44">
        <v>5</v>
      </c>
      <c r="D33" s="41" t="s">
        <v>41</v>
      </c>
      <c r="E33" s="83"/>
      <c r="F33" s="86"/>
    </row>
    <row r="34" spans="2:6" ht="20" customHeight="1" x14ac:dyDescent="0.15"/>
    <row r="35" spans="2:6" s="38" customFormat="1" ht="39" customHeight="1" x14ac:dyDescent="0.15">
      <c r="B35" s="90" t="str">
        <f>Recommendations!B13:E13</f>
        <v>Metrics &amp; Value-Measurement</v>
      </c>
      <c r="C35" s="91"/>
      <c r="D35" s="91"/>
      <c r="E35" s="91"/>
      <c r="F35" s="92"/>
    </row>
    <row r="36" spans="2:6" s="38" customFormat="1" ht="20" customHeight="1" x14ac:dyDescent="0.15">
      <c r="B36" s="87" t="s">
        <v>198</v>
      </c>
      <c r="C36" s="42">
        <v>1</v>
      </c>
      <c r="D36" s="39" t="s">
        <v>42</v>
      </c>
      <c r="E36" s="81">
        <v>2</v>
      </c>
      <c r="F36" s="84"/>
    </row>
    <row r="37" spans="2:6" s="38" customFormat="1" ht="20" customHeight="1" x14ac:dyDescent="0.15">
      <c r="B37" s="88"/>
      <c r="C37" s="43">
        <v>2</v>
      </c>
      <c r="D37" s="40" t="s">
        <v>43</v>
      </c>
      <c r="E37" s="82"/>
      <c r="F37" s="85"/>
    </row>
    <row r="38" spans="2:6" s="38" customFormat="1" ht="20" customHeight="1" x14ac:dyDescent="0.15">
      <c r="B38" s="88"/>
      <c r="C38" s="43">
        <v>3</v>
      </c>
      <c r="D38" s="40" t="s">
        <v>44</v>
      </c>
      <c r="E38" s="82"/>
      <c r="F38" s="85"/>
    </row>
    <row r="39" spans="2:6" s="38" customFormat="1" ht="20" customHeight="1" x14ac:dyDescent="0.15">
      <c r="B39" s="88"/>
      <c r="C39" s="43">
        <v>4</v>
      </c>
      <c r="D39" s="40" t="s">
        <v>45</v>
      </c>
      <c r="E39" s="82"/>
      <c r="F39" s="85"/>
    </row>
    <row r="40" spans="2:6" s="38" customFormat="1" ht="20" customHeight="1" x14ac:dyDescent="0.15">
      <c r="B40" s="89"/>
      <c r="C40" s="44">
        <v>5</v>
      </c>
      <c r="D40" s="41" t="s">
        <v>46</v>
      </c>
      <c r="E40" s="83"/>
      <c r="F40" s="86"/>
    </row>
    <row r="41" spans="2:6" s="38" customFormat="1" ht="20" customHeight="1" x14ac:dyDescent="0.15">
      <c r="B41" s="87" t="s">
        <v>199</v>
      </c>
      <c r="C41" s="42">
        <v>1</v>
      </c>
      <c r="D41" s="39" t="s">
        <v>47</v>
      </c>
      <c r="E41" s="81">
        <v>5</v>
      </c>
      <c r="F41" s="84"/>
    </row>
    <row r="42" spans="2:6" s="38" customFormat="1" ht="20" customHeight="1" x14ac:dyDescent="0.15">
      <c r="B42" s="88"/>
      <c r="C42" s="43">
        <v>2</v>
      </c>
      <c r="D42" s="40" t="s">
        <v>48</v>
      </c>
      <c r="E42" s="82"/>
      <c r="F42" s="85"/>
    </row>
    <row r="43" spans="2:6" s="38" customFormat="1" ht="20" customHeight="1" x14ac:dyDescent="0.15">
      <c r="B43" s="88"/>
      <c r="C43" s="43">
        <v>3</v>
      </c>
      <c r="D43" s="40" t="s">
        <v>49</v>
      </c>
      <c r="E43" s="82"/>
      <c r="F43" s="85"/>
    </row>
    <row r="44" spans="2:6" s="38" customFormat="1" ht="20" customHeight="1" x14ac:dyDescent="0.15">
      <c r="B44" s="88"/>
      <c r="C44" s="43">
        <v>4</v>
      </c>
      <c r="D44" s="40" t="s">
        <v>50</v>
      </c>
      <c r="E44" s="82"/>
      <c r="F44" s="85"/>
    </row>
    <row r="45" spans="2:6" s="38" customFormat="1" ht="20" customHeight="1" x14ac:dyDescent="0.15">
      <c r="B45" s="89"/>
      <c r="C45" s="44">
        <v>5</v>
      </c>
      <c r="D45" s="41" t="s">
        <v>51</v>
      </c>
      <c r="E45" s="83"/>
      <c r="F45" s="86"/>
    </row>
    <row r="46" spans="2:6" s="38" customFormat="1" ht="20" customHeight="1" x14ac:dyDescent="0.15">
      <c r="B46" s="87" t="s">
        <v>200</v>
      </c>
      <c r="C46" s="42">
        <v>1</v>
      </c>
      <c r="D46" s="39" t="s">
        <v>52</v>
      </c>
      <c r="E46" s="81">
        <v>2</v>
      </c>
      <c r="F46" s="84"/>
    </row>
    <row r="47" spans="2:6" s="38" customFormat="1" ht="20" customHeight="1" x14ac:dyDescent="0.15">
      <c r="B47" s="88"/>
      <c r="C47" s="43">
        <v>2</v>
      </c>
      <c r="D47" s="40" t="s">
        <v>53</v>
      </c>
      <c r="E47" s="82"/>
      <c r="F47" s="85"/>
    </row>
    <row r="48" spans="2:6" s="38" customFormat="1" ht="20" customHeight="1" x14ac:dyDescent="0.15">
      <c r="B48" s="88"/>
      <c r="C48" s="43">
        <v>3</v>
      </c>
      <c r="D48" s="40" t="s">
        <v>54</v>
      </c>
      <c r="E48" s="82"/>
      <c r="F48" s="85"/>
    </row>
    <row r="49" spans="2:6" s="38" customFormat="1" ht="20" customHeight="1" x14ac:dyDescent="0.15">
      <c r="B49" s="88"/>
      <c r="C49" s="43">
        <v>4</v>
      </c>
      <c r="D49" s="40" t="s">
        <v>55</v>
      </c>
      <c r="E49" s="82"/>
      <c r="F49" s="85"/>
    </row>
    <row r="50" spans="2:6" s="38" customFormat="1" ht="20" customHeight="1" x14ac:dyDescent="0.15">
      <c r="B50" s="89"/>
      <c r="C50" s="44">
        <v>5</v>
      </c>
      <c r="D50" s="41" t="s">
        <v>56</v>
      </c>
      <c r="E50" s="83"/>
      <c r="F50" s="86"/>
    </row>
    <row r="51" spans="2:6" s="38" customFormat="1" ht="20" customHeight="1" x14ac:dyDescent="0.15">
      <c r="B51" s="87" t="s">
        <v>201</v>
      </c>
      <c r="C51" s="42">
        <v>1</v>
      </c>
      <c r="D51" s="39" t="s">
        <v>57</v>
      </c>
      <c r="E51" s="81">
        <v>5</v>
      </c>
      <c r="F51" s="84"/>
    </row>
    <row r="52" spans="2:6" s="38" customFormat="1" ht="20" customHeight="1" x14ac:dyDescent="0.15">
      <c r="B52" s="88"/>
      <c r="C52" s="43">
        <v>2</v>
      </c>
      <c r="D52" s="40" t="s">
        <v>58</v>
      </c>
      <c r="E52" s="82"/>
      <c r="F52" s="85"/>
    </row>
    <row r="53" spans="2:6" s="38" customFormat="1" ht="20" customHeight="1" x14ac:dyDescent="0.15">
      <c r="B53" s="88"/>
      <c r="C53" s="43">
        <v>3</v>
      </c>
      <c r="D53" s="40" t="s">
        <v>59</v>
      </c>
      <c r="E53" s="82"/>
      <c r="F53" s="85"/>
    </row>
    <row r="54" spans="2:6" s="38" customFormat="1" ht="20" customHeight="1" x14ac:dyDescent="0.15">
      <c r="B54" s="88"/>
      <c r="C54" s="43">
        <v>4</v>
      </c>
      <c r="D54" s="40" t="s">
        <v>60</v>
      </c>
      <c r="E54" s="82"/>
      <c r="F54" s="85"/>
    </row>
    <row r="55" spans="2:6" s="38" customFormat="1" ht="20" customHeight="1" x14ac:dyDescent="0.15">
      <c r="B55" s="89"/>
      <c r="C55" s="44">
        <v>5</v>
      </c>
      <c r="D55" s="41" t="s">
        <v>61</v>
      </c>
      <c r="E55" s="83"/>
      <c r="F55" s="86"/>
    </row>
    <row r="56" spans="2:6" s="38" customFormat="1" ht="20" customHeight="1" x14ac:dyDescent="0.15">
      <c r="B56" s="87" t="s">
        <v>202</v>
      </c>
      <c r="C56" s="42">
        <v>1</v>
      </c>
      <c r="D56" s="39" t="s">
        <v>62</v>
      </c>
      <c r="E56" s="81">
        <v>2</v>
      </c>
      <c r="F56" s="84"/>
    </row>
    <row r="57" spans="2:6" s="38" customFormat="1" ht="20" customHeight="1" x14ac:dyDescent="0.15">
      <c r="B57" s="88"/>
      <c r="C57" s="43">
        <v>2</v>
      </c>
      <c r="D57" s="40" t="s">
        <v>63</v>
      </c>
      <c r="E57" s="82"/>
      <c r="F57" s="85"/>
    </row>
    <row r="58" spans="2:6" s="38" customFormat="1" ht="20" customHeight="1" x14ac:dyDescent="0.15">
      <c r="B58" s="88"/>
      <c r="C58" s="43">
        <v>3</v>
      </c>
      <c r="D58" s="40" t="s">
        <v>64</v>
      </c>
      <c r="E58" s="82"/>
      <c r="F58" s="85"/>
    </row>
    <row r="59" spans="2:6" s="38" customFormat="1" ht="20" customHeight="1" x14ac:dyDescent="0.15">
      <c r="B59" s="88"/>
      <c r="C59" s="43">
        <v>4</v>
      </c>
      <c r="D59" s="40" t="s">
        <v>65</v>
      </c>
      <c r="E59" s="82"/>
      <c r="F59" s="85"/>
    </row>
    <row r="60" spans="2:6" s="38" customFormat="1" ht="20" customHeight="1" x14ac:dyDescent="0.15">
      <c r="B60" s="89"/>
      <c r="C60" s="44">
        <v>5</v>
      </c>
      <c r="D60" s="41" t="s">
        <v>66</v>
      </c>
      <c r="E60" s="83"/>
      <c r="F60" s="86"/>
    </row>
    <row r="61" spans="2:6" ht="20" customHeight="1" x14ac:dyDescent="0.15"/>
    <row r="62" spans="2:6" s="38" customFormat="1" ht="39" customHeight="1" x14ac:dyDescent="0.15">
      <c r="B62" s="90" t="str">
        <f>Recommendations!B21:E21</f>
        <v>Lead Generation &amp; Pipeline Management</v>
      </c>
      <c r="C62" s="91"/>
      <c r="D62" s="91"/>
      <c r="E62" s="91"/>
      <c r="F62" s="92"/>
    </row>
    <row r="63" spans="2:6" s="38" customFormat="1" ht="20" customHeight="1" x14ac:dyDescent="0.15">
      <c r="B63" s="87" t="s">
        <v>203</v>
      </c>
      <c r="C63" s="42">
        <v>1</v>
      </c>
      <c r="D63" s="39" t="s">
        <v>67</v>
      </c>
      <c r="E63" s="81">
        <v>2</v>
      </c>
      <c r="F63" s="84"/>
    </row>
    <row r="64" spans="2:6" s="38" customFormat="1" ht="20" customHeight="1" x14ac:dyDescent="0.15">
      <c r="B64" s="88"/>
      <c r="C64" s="43">
        <v>2</v>
      </c>
      <c r="D64" s="40" t="s">
        <v>68</v>
      </c>
      <c r="E64" s="82"/>
      <c r="F64" s="85"/>
    </row>
    <row r="65" spans="2:6" s="38" customFormat="1" ht="20" customHeight="1" x14ac:dyDescent="0.15">
      <c r="B65" s="88"/>
      <c r="C65" s="43">
        <v>3</v>
      </c>
      <c r="D65" s="40" t="s">
        <v>129</v>
      </c>
      <c r="E65" s="82"/>
      <c r="F65" s="85"/>
    </row>
    <row r="66" spans="2:6" s="38" customFormat="1" ht="20" customHeight="1" x14ac:dyDescent="0.15">
      <c r="B66" s="88"/>
      <c r="C66" s="43">
        <v>4</v>
      </c>
      <c r="D66" s="40" t="s">
        <v>69</v>
      </c>
      <c r="E66" s="82"/>
      <c r="F66" s="85"/>
    </row>
    <row r="67" spans="2:6" s="38" customFormat="1" ht="20" customHeight="1" x14ac:dyDescent="0.15">
      <c r="B67" s="89"/>
      <c r="C67" s="44">
        <v>5</v>
      </c>
      <c r="D67" s="41" t="s">
        <v>70</v>
      </c>
      <c r="E67" s="83"/>
      <c r="F67" s="86"/>
    </row>
    <row r="68" spans="2:6" s="38" customFormat="1" ht="20" customHeight="1" x14ac:dyDescent="0.15">
      <c r="B68" s="87" t="s">
        <v>204</v>
      </c>
      <c r="C68" s="42">
        <v>1</v>
      </c>
      <c r="D68" s="39" t="s">
        <v>71</v>
      </c>
      <c r="E68" s="81">
        <v>5</v>
      </c>
      <c r="F68" s="84"/>
    </row>
    <row r="69" spans="2:6" s="38" customFormat="1" ht="20" customHeight="1" x14ac:dyDescent="0.15">
      <c r="B69" s="88"/>
      <c r="C69" s="43">
        <v>2</v>
      </c>
      <c r="D69" s="40" t="s">
        <v>72</v>
      </c>
      <c r="E69" s="82"/>
      <c r="F69" s="85"/>
    </row>
    <row r="70" spans="2:6" s="38" customFormat="1" ht="20" customHeight="1" x14ac:dyDescent="0.15">
      <c r="B70" s="88"/>
      <c r="C70" s="43">
        <v>3</v>
      </c>
      <c r="D70" s="40" t="s">
        <v>73</v>
      </c>
      <c r="E70" s="82"/>
      <c r="F70" s="85"/>
    </row>
    <row r="71" spans="2:6" s="38" customFormat="1" ht="20" customHeight="1" x14ac:dyDescent="0.15">
      <c r="B71" s="88"/>
      <c r="C71" s="43">
        <v>4</v>
      </c>
      <c r="D71" s="40" t="s">
        <v>74</v>
      </c>
      <c r="E71" s="82"/>
      <c r="F71" s="85"/>
    </row>
    <row r="72" spans="2:6" s="38" customFormat="1" ht="20" customHeight="1" x14ac:dyDescent="0.15">
      <c r="B72" s="89"/>
      <c r="C72" s="44">
        <v>5</v>
      </c>
      <c r="D72" s="41" t="s">
        <v>75</v>
      </c>
      <c r="E72" s="83"/>
      <c r="F72" s="86"/>
    </row>
    <row r="73" spans="2:6" s="38" customFormat="1" ht="20" customHeight="1" x14ac:dyDescent="0.15">
      <c r="B73" s="87" t="s">
        <v>205</v>
      </c>
      <c r="C73" s="42">
        <v>1</v>
      </c>
      <c r="D73" s="39" t="s">
        <v>76</v>
      </c>
      <c r="E73" s="81">
        <v>5</v>
      </c>
      <c r="F73" s="84"/>
    </row>
    <row r="74" spans="2:6" s="38" customFormat="1" ht="20" customHeight="1" x14ac:dyDescent="0.15">
      <c r="B74" s="88"/>
      <c r="C74" s="43">
        <v>2</v>
      </c>
      <c r="D74" s="40" t="s">
        <v>77</v>
      </c>
      <c r="E74" s="82"/>
      <c r="F74" s="85"/>
    </row>
    <row r="75" spans="2:6" s="38" customFormat="1" ht="20" customHeight="1" x14ac:dyDescent="0.15">
      <c r="B75" s="88"/>
      <c r="C75" s="43">
        <v>3</v>
      </c>
      <c r="D75" s="40" t="s">
        <v>78</v>
      </c>
      <c r="E75" s="82"/>
      <c r="F75" s="85"/>
    </row>
    <row r="76" spans="2:6" s="38" customFormat="1" ht="20" customHeight="1" x14ac:dyDescent="0.15">
      <c r="B76" s="88"/>
      <c r="C76" s="43">
        <v>4</v>
      </c>
      <c r="D76" s="40" t="s">
        <v>128</v>
      </c>
      <c r="E76" s="82"/>
      <c r="F76" s="85"/>
    </row>
    <row r="77" spans="2:6" s="38" customFormat="1" ht="20" customHeight="1" x14ac:dyDescent="0.15">
      <c r="B77" s="89"/>
      <c r="C77" s="44">
        <v>5</v>
      </c>
      <c r="D77" s="41" t="s">
        <v>127</v>
      </c>
      <c r="E77" s="83"/>
      <c r="F77" s="86"/>
    </row>
    <row r="78" spans="2:6" ht="20" customHeight="1" x14ac:dyDescent="0.15"/>
    <row r="79" spans="2:6" s="38" customFormat="1" ht="39" customHeight="1" x14ac:dyDescent="0.15">
      <c r="B79" s="90" t="str">
        <f>Recommendations!B27:E27</f>
        <v>Culture</v>
      </c>
      <c r="C79" s="91"/>
      <c r="D79" s="91"/>
      <c r="E79" s="91"/>
      <c r="F79" s="92"/>
    </row>
    <row r="80" spans="2:6" s="38" customFormat="1" ht="20" customHeight="1" x14ac:dyDescent="0.15">
      <c r="B80" s="87" t="s">
        <v>206</v>
      </c>
      <c r="C80" s="42">
        <v>1</v>
      </c>
      <c r="D80" s="39" t="s">
        <v>79</v>
      </c>
      <c r="E80" s="81">
        <v>2</v>
      </c>
      <c r="F80" s="84"/>
    </row>
    <row r="81" spans="2:6" s="38" customFormat="1" ht="20" customHeight="1" x14ac:dyDescent="0.15">
      <c r="B81" s="88"/>
      <c r="C81" s="43">
        <v>2</v>
      </c>
      <c r="D81" s="40" t="s">
        <v>157</v>
      </c>
      <c r="E81" s="82"/>
      <c r="F81" s="85"/>
    </row>
    <row r="82" spans="2:6" s="38" customFormat="1" ht="20" customHeight="1" x14ac:dyDescent="0.15">
      <c r="B82" s="88"/>
      <c r="C82" s="43">
        <v>3</v>
      </c>
      <c r="D82" s="40" t="s">
        <v>80</v>
      </c>
      <c r="E82" s="82"/>
      <c r="F82" s="85"/>
    </row>
    <row r="83" spans="2:6" s="38" customFormat="1" ht="20" customHeight="1" x14ac:dyDescent="0.15">
      <c r="B83" s="88"/>
      <c r="C83" s="43">
        <v>4</v>
      </c>
      <c r="D83" s="40" t="s">
        <v>81</v>
      </c>
      <c r="E83" s="82"/>
      <c r="F83" s="85"/>
    </row>
    <row r="84" spans="2:6" s="38" customFormat="1" ht="20" customHeight="1" x14ac:dyDescent="0.15">
      <c r="B84" s="89"/>
      <c r="C84" s="44">
        <v>5</v>
      </c>
      <c r="D84" s="41" t="s">
        <v>82</v>
      </c>
      <c r="E84" s="83"/>
      <c r="F84" s="86"/>
    </row>
    <row r="85" spans="2:6" s="38" customFormat="1" ht="20" customHeight="1" x14ac:dyDescent="0.15">
      <c r="B85" s="87" t="s">
        <v>207</v>
      </c>
      <c r="C85" s="42">
        <v>1</v>
      </c>
      <c r="D85" s="39" t="s">
        <v>83</v>
      </c>
      <c r="E85" s="81">
        <v>5</v>
      </c>
      <c r="F85" s="84"/>
    </row>
    <row r="86" spans="2:6" s="38" customFormat="1" ht="20" customHeight="1" x14ac:dyDescent="0.15">
      <c r="B86" s="88"/>
      <c r="C86" s="43">
        <v>2</v>
      </c>
      <c r="D86" s="40" t="s">
        <v>84</v>
      </c>
      <c r="E86" s="82"/>
      <c r="F86" s="85"/>
    </row>
    <row r="87" spans="2:6" s="38" customFormat="1" ht="20" customHeight="1" x14ac:dyDescent="0.15">
      <c r="B87" s="88"/>
      <c r="C87" s="43">
        <v>3</v>
      </c>
      <c r="D87" s="40" t="s">
        <v>85</v>
      </c>
      <c r="E87" s="82"/>
      <c r="F87" s="85"/>
    </row>
    <row r="88" spans="2:6" s="38" customFormat="1" ht="20" customHeight="1" x14ac:dyDescent="0.15">
      <c r="B88" s="88"/>
      <c r="C88" s="43">
        <v>4</v>
      </c>
      <c r="D88" s="40" t="s">
        <v>86</v>
      </c>
      <c r="E88" s="82"/>
      <c r="F88" s="85"/>
    </row>
    <row r="89" spans="2:6" s="38" customFormat="1" ht="20" customHeight="1" x14ac:dyDescent="0.15">
      <c r="B89" s="89"/>
      <c r="C89" s="44">
        <v>5</v>
      </c>
      <c r="D89" s="41" t="s">
        <v>87</v>
      </c>
      <c r="E89" s="83"/>
      <c r="F89" s="86"/>
    </row>
    <row r="90" spans="2:6" s="38" customFormat="1" ht="20" customHeight="1" x14ac:dyDescent="0.15">
      <c r="B90" s="87" t="s">
        <v>183</v>
      </c>
      <c r="C90" s="42">
        <v>1</v>
      </c>
      <c r="D90" s="39" t="s">
        <v>88</v>
      </c>
      <c r="E90" s="81">
        <v>4</v>
      </c>
      <c r="F90" s="84"/>
    </row>
    <row r="91" spans="2:6" s="38" customFormat="1" ht="20" customHeight="1" x14ac:dyDescent="0.15">
      <c r="B91" s="88"/>
      <c r="C91" s="43">
        <v>2</v>
      </c>
      <c r="D91" s="40" t="s">
        <v>89</v>
      </c>
      <c r="E91" s="82"/>
      <c r="F91" s="85"/>
    </row>
    <row r="92" spans="2:6" s="38" customFormat="1" ht="20" customHeight="1" x14ac:dyDescent="0.15">
      <c r="B92" s="88"/>
      <c r="C92" s="43">
        <v>3</v>
      </c>
      <c r="D92" s="40" t="s">
        <v>90</v>
      </c>
      <c r="E92" s="82"/>
      <c r="F92" s="85"/>
    </row>
    <row r="93" spans="2:6" s="38" customFormat="1" ht="20" customHeight="1" x14ac:dyDescent="0.15">
      <c r="B93" s="88"/>
      <c r="C93" s="43">
        <v>4</v>
      </c>
      <c r="D93" s="40" t="s">
        <v>91</v>
      </c>
      <c r="E93" s="82"/>
      <c r="F93" s="85"/>
    </row>
    <row r="94" spans="2:6" s="38" customFormat="1" ht="20" customHeight="1" x14ac:dyDescent="0.15">
      <c r="B94" s="89"/>
      <c r="C94" s="44">
        <v>5</v>
      </c>
      <c r="D94" s="41" t="s">
        <v>126</v>
      </c>
      <c r="E94" s="83"/>
      <c r="F94" s="86"/>
    </row>
    <row r="95" spans="2:6" s="38" customFormat="1" ht="20" customHeight="1" x14ac:dyDescent="0.15">
      <c r="B95" s="87" t="s">
        <v>209</v>
      </c>
      <c r="C95" s="42">
        <v>1</v>
      </c>
      <c r="D95" s="39" t="s">
        <v>92</v>
      </c>
      <c r="E95" s="81">
        <v>4</v>
      </c>
      <c r="F95" s="84"/>
    </row>
    <row r="96" spans="2:6" s="38" customFormat="1" ht="20" customHeight="1" x14ac:dyDescent="0.15">
      <c r="B96" s="88"/>
      <c r="C96" s="43">
        <v>2</v>
      </c>
      <c r="D96" s="40" t="s">
        <v>93</v>
      </c>
      <c r="E96" s="82"/>
      <c r="F96" s="85"/>
    </row>
    <row r="97" spans="2:6" s="38" customFormat="1" ht="20" customHeight="1" x14ac:dyDescent="0.15">
      <c r="B97" s="88"/>
      <c r="C97" s="43">
        <v>3</v>
      </c>
      <c r="D97" s="40" t="s">
        <v>158</v>
      </c>
      <c r="E97" s="82"/>
      <c r="F97" s="85"/>
    </row>
    <row r="98" spans="2:6" s="38" customFormat="1" ht="20" customHeight="1" x14ac:dyDescent="0.15">
      <c r="B98" s="88"/>
      <c r="C98" s="43">
        <v>4</v>
      </c>
      <c r="D98" s="40" t="s">
        <v>94</v>
      </c>
      <c r="E98" s="82"/>
      <c r="F98" s="85"/>
    </row>
    <row r="99" spans="2:6" s="38" customFormat="1" ht="20" customHeight="1" x14ac:dyDescent="0.15">
      <c r="B99" s="89"/>
      <c r="C99" s="44">
        <v>5</v>
      </c>
      <c r="D99" s="41" t="s">
        <v>95</v>
      </c>
      <c r="E99" s="83"/>
      <c r="F99" s="86"/>
    </row>
    <row r="100" spans="2:6" ht="20" customHeight="1" x14ac:dyDescent="0.15"/>
    <row r="101" spans="2:6" s="38" customFormat="1" ht="39" customHeight="1" x14ac:dyDescent="0.15">
      <c r="B101" s="90" t="str">
        <f>Recommendations!B34:E34</f>
        <v>Systems &amp; Technology</v>
      </c>
      <c r="C101" s="91"/>
      <c r="D101" s="91"/>
      <c r="E101" s="91"/>
      <c r="F101" s="92"/>
    </row>
    <row r="102" spans="2:6" s="38" customFormat="1" ht="20" customHeight="1" x14ac:dyDescent="0.15">
      <c r="B102" s="87" t="s">
        <v>210</v>
      </c>
      <c r="C102" s="42">
        <v>1</v>
      </c>
      <c r="D102" s="39" t="s">
        <v>96</v>
      </c>
      <c r="E102" s="81">
        <v>5</v>
      </c>
      <c r="F102" s="84"/>
    </row>
    <row r="103" spans="2:6" s="38" customFormat="1" ht="20" customHeight="1" x14ac:dyDescent="0.15">
      <c r="B103" s="88"/>
      <c r="C103" s="43">
        <v>2</v>
      </c>
      <c r="D103" s="40" t="s">
        <v>97</v>
      </c>
      <c r="E103" s="82"/>
      <c r="F103" s="85"/>
    </row>
    <row r="104" spans="2:6" s="38" customFormat="1" ht="20" customHeight="1" x14ac:dyDescent="0.15">
      <c r="B104" s="88"/>
      <c r="C104" s="43">
        <v>3</v>
      </c>
      <c r="D104" s="40" t="s">
        <v>98</v>
      </c>
      <c r="E104" s="82"/>
      <c r="F104" s="85"/>
    </row>
    <row r="105" spans="2:6" s="38" customFormat="1" ht="20" customHeight="1" x14ac:dyDescent="0.15">
      <c r="B105" s="88"/>
      <c r="C105" s="43">
        <v>4</v>
      </c>
      <c r="D105" s="40" t="s">
        <v>99</v>
      </c>
      <c r="E105" s="82"/>
      <c r="F105" s="85"/>
    </row>
    <row r="106" spans="2:6" s="38" customFormat="1" ht="20" customHeight="1" x14ac:dyDescent="0.15">
      <c r="B106" s="89"/>
      <c r="C106" s="44">
        <v>5</v>
      </c>
      <c r="D106" s="41" t="s">
        <v>100</v>
      </c>
      <c r="E106" s="83"/>
      <c r="F106" s="86"/>
    </row>
    <row r="107" spans="2:6" s="38" customFormat="1" ht="20" customHeight="1" x14ac:dyDescent="0.15">
      <c r="B107" s="87" t="s">
        <v>211</v>
      </c>
      <c r="C107" s="42">
        <v>1</v>
      </c>
      <c r="D107" s="39" t="s">
        <v>101</v>
      </c>
      <c r="E107" s="81">
        <v>5</v>
      </c>
      <c r="F107" s="84"/>
    </row>
    <row r="108" spans="2:6" s="38" customFormat="1" ht="20" customHeight="1" x14ac:dyDescent="0.15">
      <c r="B108" s="88"/>
      <c r="C108" s="43">
        <v>2</v>
      </c>
      <c r="D108" s="40" t="s">
        <v>102</v>
      </c>
      <c r="E108" s="82"/>
      <c r="F108" s="85"/>
    </row>
    <row r="109" spans="2:6" s="38" customFormat="1" ht="20" customHeight="1" x14ac:dyDescent="0.15">
      <c r="B109" s="88"/>
      <c r="C109" s="43">
        <v>3</v>
      </c>
      <c r="D109" s="40" t="s">
        <v>103</v>
      </c>
      <c r="E109" s="82"/>
      <c r="F109" s="85"/>
    </row>
    <row r="110" spans="2:6" s="38" customFormat="1" ht="20" customHeight="1" x14ac:dyDescent="0.15">
      <c r="B110" s="88"/>
      <c r="C110" s="43">
        <v>4</v>
      </c>
      <c r="D110" s="40" t="s">
        <v>104</v>
      </c>
      <c r="E110" s="82"/>
      <c r="F110" s="85"/>
    </row>
    <row r="111" spans="2:6" s="38" customFormat="1" ht="20" customHeight="1" x14ac:dyDescent="0.15">
      <c r="B111" s="89"/>
      <c r="C111" s="44">
        <v>5</v>
      </c>
      <c r="D111" s="41" t="s">
        <v>105</v>
      </c>
      <c r="E111" s="83"/>
      <c r="F111" s="86"/>
    </row>
    <row r="112" spans="2:6" s="38" customFormat="1" ht="20" customHeight="1" x14ac:dyDescent="0.15">
      <c r="B112" s="87" t="s">
        <v>212</v>
      </c>
      <c r="C112" s="42">
        <v>1</v>
      </c>
      <c r="D112" s="39" t="s">
        <v>106</v>
      </c>
      <c r="E112" s="81">
        <v>4</v>
      </c>
      <c r="F112" s="84"/>
    </row>
    <row r="113" spans="2:6" s="38" customFormat="1" ht="20" customHeight="1" x14ac:dyDescent="0.15">
      <c r="B113" s="88"/>
      <c r="C113" s="43">
        <v>2</v>
      </c>
      <c r="D113" s="40" t="s">
        <v>107</v>
      </c>
      <c r="E113" s="82"/>
      <c r="F113" s="85"/>
    </row>
    <row r="114" spans="2:6" s="38" customFormat="1" ht="20" customHeight="1" x14ac:dyDescent="0.15">
      <c r="B114" s="88"/>
      <c r="C114" s="43">
        <v>3</v>
      </c>
      <c r="D114" s="40" t="s">
        <v>108</v>
      </c>
      <c r="E114" s="82"/>
      <c r="F114" s="85"/>
    </row>
    <row r="115" spans="2:6" s="38" customFormat="1" ht="20" customHeight="1" x14ac:dyDescent="0.15">
      <c r="B115" s="88"/>
      <c r="C115" s="43">
        <v>4</v>
      </c>
      <c r="D115" s="40" t="s">
        <v>113</v>
      </c>
      <c r="E115" s="82"/>
      <c r="F115" s="85"/>
    </row>
    <row r="116" spans="2:6" s="38" customFormat="1" ht="20" customHeight="1" x14ac:dyDescent="0.15">
      <c r="B116" s="89"/>
      <c r="C116" s="44">
        <v>5</v>
      </c>
      <c r="D116" s="41" t="s">
        <v>109</v>
      </c>
      <c r="E116" s="83"/>
      <c r="F116" s="86"/>
    </row>
    <row r="117" spans="2:6" s="38" customFormat="1" ht="20" customHeight="1" x14ac:dyDescent="0.15">
      <c r="B117" s="87" t="s">
        <v>213</v>
      </c>
      <c r="C117" s="42">
        <v>1</v>
      </c>
      <c r="D117" s="39" t="s">
        <v>110</v>
      </c>
      <c r="E117" s="81">
        <v>2</v>
      </c>
      <c r="F117" s="84"/>
    </row>
    <row r="118" spans="2:6" s="38" customFormat="1" ht="20" customHeight="1" x14ac:dyDescent="0.15">
      <c r="B118" s="88"/>
      <c r="C118" s="43">
        <v>2</v>
      </c>
      <c r="D118" s="40" t="s">
        <v>97</v>
      </c>
      <c r="E118" s="82"/>
      <c r="F118" s="85"/>
    </row>
    <row r="119" spans="2:6" s="38" customFormat="1" ht="20" customHeight="1" x14ac:dyDescent="0.15">
      <c r="B119" s="88"/>
      <c r="C119" s="43">
        <v>3</v>
      </c>
      <c r="D119" s="40" t="s">
        <v>98</v>
      </c>
      <c r="E119" s="82"/>
      <c r="F119" s="85"/>
    </row>
    <row r="120" spans="2:6" s="38" customFormat="1" ht="20" customHeight="1" x14ac:dyDescent="0.15">
      <c r="B120" s="88"/>
      <c r="C120" s="43">
        <v>4</v>
      </c>
      <c r="D120" s="40" t="s">
        <v>111</v>
      </c>
      <c r="E120" s="82"/>
      <c r="F120" s="85"/>
    </row>
    <row r="121" spans="2:6" s="38" customFormat="1" ht="20" customHeight="1" x14ac:dyDescent="0.15">
      <c r="B121" s="89"/>
      <c r="C121" s="44">
        <v>5</v>
      </c>
      <c r="D121" s="41" t="s">
        <v>112</v>
      </c>
      <c r="E121" s="83"/>
      <c r="F121" s="86"/>
    </row>
    <row r="122" spans="2:6" ht="20" customHeight="1" x14ac:dyDescent="0.15"/>
    <row r="123" spans="2:6" s="38" customFormat="1" ht="39" customHeight="1" x14ac:dyDescent="0.15">
      <c r="B123" s="90" t="str">
        <f>Recommendations!B41:E41</f>
        <v>Messaging &amp; Materials</v>
      </c>
      <c r="C123" s="91"/>
      <c r="D123" s="91"/>
      <c r="E123" s="91"/>
      <c r="F123" s="92"/>
    </row>
    <row r="124" spans="2:6" s="38" customFormat="1" ht="20" customHeight="1" x14ac:dyDescent="0.15">
      <c r="B124" s="87" t="s">
        <v>214</v>
      </c>
      <c r="C124" s="42">
        <v>1</v>
      </c>
      <c r="D124" s="39" t="s">
        <v>114</v>
      </c>
      <c r="E124" s="81">
        <v>5</v>
      </c>
      <c r="F124" s="84"/>
    </row>
    <row r="125" spans="2:6" s="38" customFormat="1" ht="20" customHeight="1" x14ac:dyDescent="0.15">
      <c r="B125" s="88"/>
      <c r="C125" s="43">
        <v>2</v>
      </c>
      <c r="D125" s="40" t="s">
        <v>115</v>
      </c>
      <c r="E125" s="82"/>
      <c r="F125" s="85"/>
    </row>
    <row r="126" spans="2:6" s="38" customFormat="1" ht="20" customHeight="1" x14ac:dyDescent="0.15">
      <c r="B126" s="88"/>
      <c r="C126" s="43">
        <v>3</v>
      </c>
      <c r="D126" s="40" t="s">
        <v>116</v>
      </c>
      <c r="E126" s="82"/>
      <c r="F126" s="85"/>
    </row>
    <row r="127" spans="2:6" s="38" customFormat="1" ht="20" customHeight="1" x14ac:dyDescent="0.15">
      <c r="B127" s="88"/>
      <c r="C127" s="43">
        <v>4</v>
      </c>
      <c r="D127" s="40" t="s">
        <v>117</v>
      </c>
      <c r="E127" s="82"/>
      <c r="F127" s="85"/>
    </row>
    <row r="128" spans="2:6" s="38" customFormat="1" ht="20" customHeight="1" x14ac:dyDescent="0.15">
      <c r="B128" s="89"/>
      <c r="C128" s="44">
        <v>5</v>
      </c>
      <c r="D128" s="41" t="s">
        <v>118</v>
      </c>
      <c r="E128" s="83"/>
      <c r="F128" s="86"/>
    </row>
    <row r="129" spans="2:6" s="38" customFormat="1" ht="20" customHeight="1" x14ac:dyDescent="0.15">
      <c r="B129" s="87" t="s">
        <v>215</v>
      </c>
      <c r="C129" s="42">
        <v>1</v>
      </c>
      <c r="D129" s="39" t="s">
        <v>119</v>
      </c>
      <c r="E129" s="81">
        <v>4</v>
      </c>
      <c r="F129" s="84"/>
    </row>
    <row r="130" spans="2:6" s="38" customFormat="1" ht="20" customHeight="1" x14ac:dyDescent="0.15">
      <c r="B130" s="88"/>
      <c r="C130" s="43">
        <v>2</v>
      </c>
      <c r="D130" s="40" t="s">
        <v>120</v>
      </c>
      <c r="E130" s="82"/>
      <c r="F130" s="85"/>
    </row>
    <row r="131" spans="2:6" s="38" customFormat="1" ht="20" customHeight="1" x14ac:dyDescent="0.15">
      <c r="B131" s="88"/>
      <c r="C131" s="43">
        <v>3</v>
      </c>
      <c r="D131" s="40" t="s">
        <v>121</v>
      </c>
      <c r="E131" s="82"/>
      <c r="F131" s="85"/>
    </row>
    <row r="132" spans="2:6" s="38" customFormat="1" ht="20" customHeight="1" x14ac:dyDescent="0.15">
      <c r="B132" s="88"/>
      <c r="C132" s="43">
        <v>4</v>
      </c>
      <c r="D132" s="40" t="s">
        <v>122</v>
      </c>
      <c r="E132" s="82"/>
      <c r="F132" s="85"/>
    </row>
    <row r="133" spans="2:6" s="38" customFormat="1" ht="20" customHeight="1" x14ac:dyDescent="0.15">
      <c r="B133" s="89"/>
      <c r="C133" s="44">
        <v>5</v>
      </c>
      <c r="D133" s="41" t="s">
        <v>123</v>
      </c>
      <c r="E133" s="83"/>
      <c r="F133" s="86"/>
    </row>
    <row r="137" spans="2:6" ht="20" customHeight="1" x14ac:dyDescent="0.15"/>
  </sheetData>
  <mergeCells count="80">
    <mergeCell ref="B124:B128"/>
    <mergeCell ref="E124:E128"/>
    <mergeCell ref="F124:F128"/>
    <mergeCell ref="B129:B133"/>
    <mergeCell ref="E129:E133"/>
    <mergeCell ref="F129:F133"/>
    <mergeCell ref="B90:B94"/>
    <mergeCell ref="E90:E94"/>
    <mergeCell ref="F90:F94"/>
    <mergeCell ref="B95:B99"/>
    <mergeCell ref="B107:B111"/>
    <mergeCell ref="E107:E111"/>
    <mergeCell ref="F107:F111"/>
    <mergeCell ref="B117:B121"/>
    <mergeCell ref="E117:E121"/>
    <mergeCell ref="F117:F121"/>
    <mergeCell ref="B123:F123"/>
    <mergeCell ref="E95:E99"/>
    <mergeCell ref="F95:F99"/>
    <mergeCell ref="B101:F101"/>
    <mergeCell ref="B102:B106"/>
    <mergeCell ref="E102:E106"/>
    <mergeCell ref="F102:F106"/>
    <mergeCell ref="B112:B116"/>
    <mergeCell ref="E112:E116"/>
    <mergeCell ref="F112:F116"/>
    <mergeCell ref="B80:B84"/>
    <mergeCell ref="E80:E84"/>
    <mergeCell ref="F80:F84"/>
    <mergeCell ref="B85:B89"/>
    <mergeCell ref="E85:E89"/>
    <mergeCell ref="F85:F89"/>
    <mergeCell ref="B73:B77"/>
    <mergeCell ref="E73:E77"/>
    <mergeCell ref="F73:F77"/>
    <mergeCell ref="B79:F79"/>
    <mergeCell ref="B63:B67"/>
    <mergeCell ref="E63:E67"/>
    <mergeCell ref="F63:F67"/>
    <mergeCell ref="B68:B72"/>
    <mergeCell ref="E68:E72"/>
    <mergeCell ref="F68:F72"/>
    <mergeCell ref="B56:B60"/>
    <mergeCell ref="E56:E60"/>
    <mergeCell ref="F56:F60"/>
    <mergeCell ref="B62:F62"/>
    <mergeCell ref="F51:F55"/>
    <mergeCell ref="B36:B40"/>
    <mergeCell ref="E36:E40"/>
    <mergeCell ref="F36:F40"/>
    <mergeCell ref="B41:B45"/>
    <mergeCell ref="E41:E45"/>
    <mergeCell ref="F41:F45"/>
    <mergeCell ref="B46:B50"/>
    <mergeCell ref="E46:E50"/>
    <mergeCell ref="F46:F50"/>
    <mergeCell ref="B51:B55"/>
    <mergeCell ref="E51:E55"/>
    <mergeCell ref="B29:B33"/>
    <mergeCell ref="E29:E33"/>
    <mergeCell ref="F29:F33"/>
    <mergeCell ref="B35:F35"/>
    <mergeCell ref="F24:F28"/>
    <mergeCell ref="B9:B13"/>
    <mergeCell ref="E9:E13"/>
    <mergeCell ref="F9:F13"/>
    <mergeCell ref="B14:B18"/>
    <mergeCell ref="E14:E18"/>
    <mergeCell ref="F14:F18"/>
    <mergeCell ref="B19:B23"/>
    <mergeCell ref="E19:E23"/>
    <mergeCell ref="F19:F23"/>
    <mergeCell ref="B24:B28"/>
    <mergeCell ref="E24:E28"/>
    <mergeCell ref="B3:F3"/>
    <mergeCell ref="B4:B8"/>
    <mergeCell ref="E4:E8"/>
    <mergeCell ref="F4:F8"/>
    <mergeCell ref="B1:F1"/>
    <mergeCell ref="C2:D2"/>
  </mergeCells>
  <conditionalFormatting sqref="E4">
    <cfRule type="cellIs" dxfId="265" priority="124" stopIfTrue="1" operator="lessThanOrEqual">
      <formula>1</formula>
    </cfRule>
    <cfRule type="cellIs" dxfId="264" priority="125" stopIfTrue="1" operator="between">
      <formula>2</formula>
      <formula>3.5</formula>
    </cfRule>
    <cfRule type="cellIs" dxfId="263" priority="126" stopIfTrue="1" operator="greaterThanOrEqual">
      <formula>4</formula>
    </cfRule>
  </conditionalFormatting>
  <conditionalFormatting sqref="C7">
    <cfRule type="cellIs" dxfId="262" priority="112" stopIfTrue="1" operator="lessThanOrEqual">
      <formula>1</formula>
    </cfRule>
    <cfRule type="cellIs" dxfId="261" priority="113" stopIfTrue="1" operator="between">
      <formula>2</formula>
      <formula>3.5</formula>
    </cfRule>
    <cfRule type="cellIs" dxfId="260" priority="114" stopIfTrue="1" operator="greaterThanOrEqual">
      <formula>4</formula>
    </cfRule>
  </conditionalFormatting>
  <conditionalFormatting sqref="C4">
    <cfRule type="cellIs" dxfId="259" priority="121" stopIfTrue="1" operator="lessThanOrEqual">
      <formula>1</formula>
    </cfRule>
    <cfRule type="cellIs" dxfId="258" priority="122" stopIfTrue="1" operator="between">
      <formula>2</formula>
      <formula>3.5</formula>
    </cfRule>
    <cfRule type="cellIs" dxfId="257" priority="123" stopIfTrue="1" operator="greaterThanOrEqual">
      <formula>4</formula>
    </cfRule>
  </conditionalFormatting>
  <conditionalFormatting sqref="C5">
    <cfRule type="cellIs" dxfId="256" priority="118" stopIfTrue="1" operator="lessThanOrEqual">
      <formula>1</formula>
    </cfRule>
    <cfRule type="cellIs" dxfId="255" priority="119" stopIfTrue="1" operator="between">
      <formula>2</formula>
      <formula>3.5</formula>
    </cfRule>
    <cfRule type="cellIs" dxfId="254" priority="120" stopIfTrue="1" operator="greaterThanOrEqual">
      <formula>4</formula>
    </cfRule>
  </conditionalFormatting>
  <conditionalFormatting sqref="C6">
    <cfRule type="cellIs" dxfId="253" priority="115" stopIfTrue="1" operator="lessThanOrEqual">
      <formula>1</formula>
    </cfRule>
    <cfRule type="cellIs" dxfId="252" priority="116" stopIfTrue="1" operator="between">
      <formula>2</formula>
      <formula>3.5</formula>
    </cfRule>
    <cfRule type="cellIs" dxfId="251" priority="117" stopIfTrue="1" operator="greaterThanOrEqual">
      <formula>4</formula>
    </cfRule>
  </conditionalFormatting>
  <conditionalFormatting sqref="C8">
    <cfRule type="cellIs" dxfId="250" priority="109" stopIfTrue="1" operator="lessThanOrEqual">
      <formula>1</formula>
    </cfRule>
    <cfRule type="cellIs" dxfId="249" priority="110" stopIfTrue="1" operator="between">
      <formula>2</formula>
      <formula>3.5</formula>
    </cfRule>
    <cfRule type="cellIs" dxfId="248" priority="111" stopIfTrue="1" operator="greaterThanOrEqual">
      <formula>4</formula>
    </cfRule>
  </conditionalFormatting>
  <conditionalFormatting sqref="E9 E14 E19 E24 E29">
    <cfRule type="cellIs" dxfId="247" priority="106" stopIfTrue="1" operator="lessThanOrEqual">
      <formula>1</formula>
    </cfRule>
    <cfRule type="cellIs" dxfId="246" priority="107" stopIfTrue="1" operator="between">
      <formula>2</formula>
      <formula>3.5</formula>
    </cfRule>
    <cfRule type="cellIs" dxfId="245" priority="108" stopIfTrue="1" operator="greaterThanOrEqual">
      <formula>4</formula>
    </cfRule>
  </conditionalFormatting>
  <conditionalFormatting sqref="C12 C17 C22 C27 C32">
    <cfRule type="cellIs" dxfId="244" priority="94" stopIfTrue="1" operator="lessThanOrEqual">
      <formula>1</formula>
    </cfRule>
    <cfRule type="cellIs" dxfId="243" priority="95" stopIfTrue="1" operator="between">
      <formula>2</formula>
      <formula>3.5</formula>
    </cfRule>
    <cfRule type="cellIs" dxfId="242" priority="96" stopIfTrue="1" operator="greaterThanOrEqual">
      <formula>4</formula>
    </cfRule>
  </conditionalFormatting>
  <conditionalFormatting sqref="C9 C14 C19 C24 C29">
    <cfRule type="cellIs" dxfId="241" priority="103" stopIfTrue="1" operator="lessThanOrEqual">
      <formula>1</formula>
    </cfRule>
    <cfRule type="cellIs" dxfId="240" priority="104" stopIfTrue="1" operator="between">
      <formula>2</formula>
      <formula>3.5</formula>
    </cfRule>
    <cfRule type="cellIs" dxfId="239" priority="105" stopIfTrue="1" operator="greaterThanOrEqual">
      <formula>4</formula>
    </cfRule>
  </conditionalFormatting>
  <conditionalFormatting sqref="C10 C15 C20 C25 C30">
    <cfRule type="cellIs" dxfId="238" priority="100" stopIfTrue="1" operator="lessThanOrEqual">
      <formula>1</formula>
    </cfRule>
    <cfRule type="cellIs" dxfId="237" priority="101" stopIfTrue="1" operator="between">
      <formula>2</formula>
      <formula>3.5</formula>
    </cfRule>
    <cfRule type="cellIs" dxfId="236" priority="102" stopIfTrue="1" operator="greaterThanOrEqual">
      <formula>4</formula>
    </cfRule>
  </conditionalFormatting>
  <conditionalFormatting sqref="C11 C16 C21 C26 C31">
    <cfRule type="cellIs" dxfId="235" priority="97" stopIfTrue="1" operator="lessThanOrEqual">
      <formula>1</formula>
    </cfRule>
    <cfRule type="cellIs" dxfId="234" priority="98" stopIfTrue="1" operator="between">
      <formula>2</formula>
      <formula>3.5</formula>
    </cfRule>
    <cfRule type="cellIs" dxfId="233" priority="99" stopIfTrue="1" operator="greaterThanOrEqual">
      <formula>4</formula>
    </cfRule>
  </conditionalFormatting>
  <conditionalFormatting sqref="C13 C18 C23 C28 C33">
    <cfRule type="cellIs" dxfId="232" priority="91" stopIfTrue="1" operator="lessThanOrEqual">
      <formula>1</formula>
    </cfRule>
    <cfRule type="cellIs" dxfId="231" priority="92" stopIfTrue="1" operator="between">
      <formula>2</formula>
      <formula>3.5</formula>
    </cfRule>
    <cfRule type="cellIs" dxfId="230" priority="93" stopIfTrue="1" operator="greaterThanOrEqual">
      <formula>4</formula>
    </cfRule>
  </conditionalFormatting>
  <conditionalFormatting sqref="E36 E41 E46 E51 E56">
    <cfRule type="cellIs" dxfId="229" priority="88" stopIfTrue="1" operator="lessThanOrEqual">
      <formula>1</formula>
    </cfRule>
    <cfRule type="cellIs" dxfId="228" priority="89" stopIfTrue="1" operator="between">
      <formula>2</formula>
      <formula>3.5</formula>
    </cfRule>
    <cfRule type="cellIs" dxfId="227" priority="90" stopIfTrue="1" operator="greaterThanOrEqual">
      <formula>4</formula>
    </cfRule>
  </conditionalFormatting>
  <conditionalFormatting sqref="C39 C44 C49 C54 C59">
    <cfRule type="cellIs" dxfId="226" priority="76" stopIfTrue="1" operator="lessThanOrEqual">
      <formula>1</formula>
    </cfRule>
    <cfRule type="cellIs" dxfId="225" priority="77" stopIfTrue="1" operator="between">
      <formula>2</formula>
      <formula>3.5</formula>
    </cfRule>
    <cfRule type="cellIs" dxfId="224" priority="78" stopIfTrue="1" operator="greaterThanOrEqual">
      <formula>4</formula>
    </cfRule>
  </conditionalFormatting>
  <conditionalFormatting sqref="C36 C41 C46 C51 C56">
    <cfRule type="cellIs" dxfId="223" priority="85" stopIfTrue="1" operator="lessThanOrEqual">
      <formula>1</formula>
    </cfRule>
    <cfRule type="cellIs" dxfId="222" priority="86" stopIfTrue="1" operator="between">
      <formula>2</formula>
      <formula>3.5</formula>
    </cfRule>
    <cfRule type="cellIs" dxfId="221" priority="87" stopIfTrue="1" operator="greaterThanOrEqual">
      <formula>4</formula>
    </cfRule>
  </conditionalFormatting>
  <conditionalFormatting sqref="C37 C42 C47 C52 C57">
    <cfRule type="cellIs" dxfId="220" priority="82" stopIfTrue="1" operator="lessThanOrEqual">
      <formula>1</formula>
    </cfRule>
    <cfRule type="cellIs" dxfId="219" priority="83" stopIfTrue="1" operator="between">
      <formula>2</formula>
      <formula>3.5</formula>
    </cfRule>
    <cfRule type="cellIs" dxfId="218" priority="84" stopIfTrue="1" operator="greaterThanOrEqual">
      <formula>4</formula>
    </cfRule>
  </conditionalFormatting>
  <conditionalFormatting sqref="C38 C43 C48 C53 C58">
    <cfRule type="cellIs" dxfId="217" priority="79" stopIfTrue="1" operator="lessThanOrEqual">
      <formula>1</formula>
    </cfRule>
    <cfRule type="cellIs" dxfId="216" priority="80" stopIfTrue="1" operator="between">
      <formula>2</formula>
      <formula>3.5</formula>
    </cfRule>
    <cfRule type="cellIs" dxfId="215" priority="81" stopIfTrue="1" operator="greaterThanOrEqual">
      <formula>4</formula>
    </cfRule>
  </conditionalFormatting>
  <conditionalFormatting sqref="C40 C45 C50 C55 C60">
    <cfRule type="cellIs" dxfId="214" priority="73" stopIfTrue="1" operator="lessThanOrEqual">
      <formula>1</formula>
    </cfRule>
    <cfRule type="cellIs" dxfId="213" priority="74" stopIfTrue="1" operator="between">
      <formula>2</formula>
      <formula>3.5</formula>
    </cfRule>
    <cfRule type="cellIs" dxfId="212" priority="75" stopIfTrue="1" operator="greaterThanOrEqual">
      <formula>4</formula>
    </cfRule>
  </conditionalFormatting>
  <conditionalFormatting sqref="E63 E68 E73">
    <cfRule type="cellIs" dxfId="211" priority="70" stopIfTrue="1" operator="lessThanOrEqual">
      <formula>1</formula>
    </cfRule>
    <cfRule type="cellIs" dxfId="210" priority="71" stopIfTrue="1" operator="between">
      <formula>2</formula>
      <formula>3.5</formula>
    </cfRule>
    <cfRule type="cellIs" dxfId="209" priority="72" stopIfTrue="1" operator="greaterThanOrEqual">
      <formula>4</formula>
    </cfRule>
  </conditionalFormatting>
  <conditionalFormatting sqref="C66 C71 C76">
    <cfRule type="cellIs" dxfId="208" priority="58" stopIfTrue="1" operator="lessThanOrEqual">
      <formula>1</formula>
    </cfRule>
    <cfRule type="cellIs" dxfId="207" priority="59" stopIfTrue="1" operator="between">
      <formula>2</formula>
      <formula>3.5</formula>
    </cfRule>
    <cfRule type="cellIs" dxfId="206" priority="60" stopIfTrue="1" operator="greaterThanOrEqual">
      <formula>4</formula>
    </cfRule>
  </conditionalFormatting>
  <conditionalFormatting sqref="C63 C68 C73">
    <cfRule type="cellIs" dxfId="205" priority="67" stopIfTrue="1" operator="lessThanOrEqual">
      <formula>1</formula>
    </cfRule>
    <cfRule type="cellIs" dxfId="204" priority="68" stopIfTrue="1" operator="between">
      <formula>2</formula>
      <formula>3.5</formula>
    </cfRule>
    <cfRule type="cellIs" dxfId="203" priority="69" stopIfTrue="1" operator="greaterThanOrEqual">
      <formula>4</formula>
    </cfRule>
  </conditionalFormatting>
  <conditionalFormatting sqref="C64 C69 C74">
    <cfRule type="cellIs" dxfId="202" priority="64" stopIfTrue="1" operator="lessThanOrEqual">
      <formula>1</formula>
    </cfRule>
    <cfRule type="cellIs" dxfId="201" priority="65" stopIfTrue="1" operator="between">
      <formula>2</formula>
      <formula>3.5</formula>
    </cfRule>
    <cfRule type="cellIs" dxfId="200" priority="66" stopIfTrue="1" operator="greaterThanOrEqual">
      <formula>4</formula>
    </cfRule>
  </conditionalFormatting>
  <conditionalFormatting sqref="C65 C70 C75">
    <cfRule type="cellIs" dxfId="199" priority="61" stopIfTrue="1" operator="lessThanOrEqual">
      <formula>1</formula>
    </cfRule>
    <cfRule type="cellIs" dxfId="198" priority="62" stopIfTrue="1" operator="between">
      <formula>2</formula>
      <formula>3.5</formula>
    </cfRule>
    <cfRule type="cellIs" dxfId="197" priority="63" stopIfTrue="1" operator="greaterThanOrEqual">
      <formula>4</formula>
    </cfRule>
  </conditionalFormatting>
  <conditionalFormatting sqref="C67 C72 C77">
    <cfRule type="cellIs" dxfId="196" priority="55" stopIfTrue="1" operator="lessThanOrEqual">
      <formula>1</formula>
    </cfRule>
    <cfRule type="cellIs" dxfId="195" priority="56" stopIfTrue="1" operator="between">
      <formula>2</formula>
      <formula>3.5</formula>
    </cfRule>
    <cfRule type="cellIs" dxfId="194" priority="57" stopIfTrue="1" operator="greaterThanOrEqual">
      <formula>4</formula>
    </cfRule>
  </conditionalFormatting>
  <conditionalFormatting sqref="E80 E85 E90 E95">
    <cfRule type="cellIs" dxfId="193" priority="52" stopIfTrue="1" operator="lessThanOrEqual">
      <formula>1</formula>
    </cfRule>
    <cfRule type="cellIs" dxfId="192" priority="53" stopIfTrue="1" operator="between">
      <formula>2</formula>
      <formula>3.5</formula>
    </cfRule>
    <cfRule type="cellIs" dxfId="191" priority="54" stopIfTrue="1" operator="greaterThanOrEqual">
      <formula>4</formula>
    </cfRule>
  </conditionalFormatting>
  <conditionalFormatting sqref="C83 C88 C93 C98">
    <cfRule type="cellIs" dxfId="190" priority="40" stopIfTrue="1" operator="lessThanOrEqual">
      <formula>1</formula>
    </cfRule>
    <cfRule type="cellIs" dxfId="189" priority="41" stopIfTrue="1" operator="between">
      <formula>2</formula>
      <formula>3.5</formula>
    </cfRule>
    <cfRule type="cellIs" dxfId="188" priority="42" stopIfTrue="1" operator="greaterThanOrEqual">
      <formula>4</formula>
    </cfRule>
  </conditionalFormatting>
  <conditionalFormatting sqref="C80 C85 C90 C95">
    <cfRule type="cellIs" dxfId="187" priority="49" stopIfTrue="1" operator="lessThanOrEqual">
      <formula>1</formula>
    </cfRule>
    <cfRule type="cellIs" dxfId="186" priority="50" stopIfTrue="1" operator="between">
      <formula>2</formula>
      <formula>3.5</formula>
    </cfRule>
    <cfRule type="cellIs" dxfId="185" priority="51" stopIfTrue="1" operator="greaterThanOrEqual">
      <formula>4</formula>
    </cfRule>
  </conditionalFormatting>
  <conditionalFormatting sqref="C81 C86 C91 C96">
    <cfRule type="cellIs" dxfId="184" priority="46" stopIfTrue="1" operator="lessThanOrEqual">
      <formula>1</formula>
    </cfRule>
    <cfRule type="cellIs" dxfId="183" priority="47" stopIfTrue="1" operator="between">
      <formula>2</formula>
      <formula>3.5</formula>
    </cfRule>
    <cfRule type="cellIs" dxfId="182" priority="48" stopIfTrue="1" operator="greaterThanOrEqual">
      <formula>4</formula>
    </cfRule>
  </conditionalFormatting>
  <conditionalFormatting sqref="C82 C87 C92 C97">
    <cfRule type="cellIs" dxfId="181" priority="43" stopIfTrue="1" operator="lessThanOrEqual">
      <formula>1</formula>
    </cfRule>
    <cfRule type="cellIs" dxfId="180" priority="44" stopIfTrue="1" operator="between">
      <formula>2</formula>
      <formula>3.5</formula>
    </cfRule>
    <cfRule type="cellIs" dxfId="179" priority="45" stopIfTrue="1" operator="greaterThanOrEqual">
      <formula>4</formula>
    </cfRule>
  </conditionalFormatting>
  <conditionalFormatting sqref="C84 C89 C94 C99">
    <cfRule type="cellIs" dxfId="178" priority="37" stopIfTrue="1" operator="lessThanOrEqual">
      <formula>1</formula>
    </cfRule>
    <cfRule type="cellIs" dxfId="177" priority="38" stopIfTrue="1" operator="between">
      <formula>2</formula>
      <formula>3.5</formula>
    </cfRule>
    <cfRule type="cellIs" dxfId="176" priority="39" stopIfTrue="1" operator="greaterThanOrEqual">
      <formula>4</formula>
    </cfRule>
  </conditionalFormatting>
  <conditionalFormatting sqref="E102 E107 E112 E117">
    <cfRule type="cellIs" dxfId="175" priority="34" stopIfTrue="1" operator="lessThanOrEqual">
      <formula>1</formula>
    </cfRule>
    <cfRule type="cellIs" dxfId="174" priority="35" stopIfTrue="1" operator="between">
      <formula>2</formula>
      <formula>3.5</formula>
    </cfRule>
    <cfRule type="cellIs" dxfId="173" priority="36" stopIfTrue="1" operator="greaterThanOrEqual">
      <formula>4</formula>
    </cfRule>
  </conditionalFormatting>
  <conditionalFormatting sqref="C105 C110 C115 C120">
    <cfRule type="cellIs" dxfId="172" priority="22" stopIfTrue="1" operator="lessThanOrEqual">
      <formula>1</formula>
    </cfRule>
    <cfRule type="cellIs" dxfId="171" priority="23" stopIfTrue="1" operator="between">
      <formula>2</formula>
      <formula>3.5</formula>
    </cfRule>
    <cfRule type="cellIs" dxfId="170" priority="24" stopIfTrue="1" operator="greaterThanOrEqual">
      <formula>4</formula>
    </cfRule>
  </conditionalFormatting>
  <conditionalFormatting sqref="C102 C107 C112 C117">
    <cfRule type="cellIs" dxfId="169" priority="31" stopIfTrue="1" operator="lessThanOrEqual">
      <formula>1</formula>
    </cfRule>
    <cfRule type="cellIs" dxfId="168" priority="32" stopIfTrue="1" operator="between">
      <formula>2</formula>
      <formula>3.5</formula>
    </cfRule>
    <cfRule type="cellIs" dxfId="167" priority="33" stopIfTrue="1" operator="greaterThanOrEqual">
      <formula>4</formula>
    </cfRule>
  </conditionalFormatting>
  <conditionalFormatting sqref="C103 C108 C113 C118">
    <cfRule type="cellIs" dxfId="166" priority="28" stopIfTrue="1" operator="lessThanOrEqual">
      <formula>1</formula>
    </cfRule>
    <cfRule type="cellIs" dxfId="165" priority="29" stopIfTrue="1" operator="between">
      <formula>2</formula>
      <formula>3.5</formula>
    </cfRule>
    <cfRule type="cellIs" dxfId="164" priority="30" stopIfTrue="1" operator="greaterThanOrEqual">
      <formula>4</formula>
    </cfRule>
  </conditionalFormatting>
  <conditionalFormatting sqref="C104 C109 C114 C119">
    <cfRule type="cellIs" dxfId="163" priority="25" stopIfTrue="1" operator="lessThanOrEqual">
      <formula>1</formula>
    </cfRule>
    <cfRule type="cellIs" dxfId="162" priority="26" stopIfTrue="1" operator="between">
      <formula>2</formula>
      <formula>3.5</formula>
    </cfRule>
    <cfRule type="cellIs" dxfId="161" priority="27" stopIfTrue="1" operator="greaterThanOrEqual">
      <formula>4</formula>
    </cfRule>
  </conditionalFormatting>
  <conditionalFormatting sqref="C106 C111 C116 C121">
    <cfRule type="cellIs" dxfId="160" priority="19" stopIfTrue="1" operator="lessThanOrEqual">
      <formula>1</formula>
    </cfRule>
    <cfRule type="cellIs" dxfId="159" priority="20" stopIfTrue="1" operator="between">
      <formula>2</formula>
      <formula>3.5</formula>
    </cfRule>
    <cfRule type="cellIs" dxfId="158" priority="21" stopIfTrue="1" operator="greaterThanOrEqual">
      <formula>4</formula>
    </cfRule>
  </conditionalFormatting>
  <conditionalFormatting sqref="E124 E129">
    <cfRule type="cellIs" dxfId="157" priority="16" stopIfTrue="1" operator="lessThanOrEqual">
      <formula>1</formula>
    </cfRule>
    <cfRule type="cellIs" dxfId="156" priority="17" stopIfTrue="1" operator="between">
      <formula>2</formula>
      <formula>3.5</formula>
    </cfRule>
    <cfRule type="cellIs" dxfId="155" priority="18" stopIfTrue="1" operator="greaterThanOrEqual">
      <formula>4</formula>
    </cfRule>
  </conditionalFormatting>
  <conditionalFormatting sqref="C127 C132">
    <cfRule type="cellIs" dxfId="154" priority="4" stopIfTrue="1" operator="lessThanOrEqual">
      <formula>1</formula>
    </cfRule>
    <cfRule type="cellIs" dxfId="153" priority="5" stopIfTrue="1" operator="between">
      <formula>2</formula>
      <formula>3.5</formula>
    </cfRule>
    <cfRule type="cellIs" dxfId="152" priority="6" stopIfTrue="1" operator="greaterThanOrEqual">
      <formula>4</formula>
    </cfRule>
  </conditionalFormatting>
  <conditionalFormatting sqref="C124 C129">
    <cfRule type="cellIs" dxfId="151" priority="13" stopIfTrue="1" operator="lessThanOrEqual">
      <formula>1</formula>
    </cfRule>
    <cfRule type="cellIs" dxfId="150" priority="14" stopIfTrue="1" operator="between">
      <formula>2</formula>
      <formula>3.5</formula>
    </cfRule>
    <cfRule type="cellIs" dxfId="149" priority="15" stopIfTrue="1" operator="greaterThanOrEqual">
      <formula>4</formula>
    </cfRule>
  </conditionalFormatting>
  <conditionalFormatting sqref="C125 C130">
    <cfRule type="cellIs" dxfId="148" priority="10" stopIfTrue="1" operator="lessThanOrEqual">
      <formula>1</formula>
    </cfRule>
    <cfRule type="cellIs" dxfId="147" priority="11" stopIfTrue="1" operator="between">
      <formula>2</formula>
      <formula>3.5</formula>
    </cfRule>
    <cfRule type="cellIs" dxfId="146" priority="12" stopIfTrue="1" operator="greaterThanOrEqual">
      <formula>4</formula>
    </cfRule>
  </conditionalFormatting>
  <conditionalFormatting sqref="C126 C131">
    <cfRule type="cellIs" dxfId="145" priority="7" stopIfTrue="1" operator="lessThanOrEqual">
      <formula>1</formula>
    </cfRule>
    <cfRule type="cellIs" dxfId="144" priority="8" stopIfTrue="1" operator="between">
      <formula>2</formula>
      <formula>3.5</formula>
    </cfRule>
    <cfRule type="cellIs" dxfId="143" priority="9" stopIfTrue="1" operator="greaterThanOrEqual">
      <formula>4</formula>
    </cfRule>
  </conditionalFormatting>
  <conditionalFormatting sqref="C128 C133">
    <cfRule type="cellIs" dxfId="142" priority="1" stopIfTrue="1" operator="lessThanOrEqual">
      <formula>1</formula>
    </cfRule>
    <cfRule type="cellIs" dxfId="141" priority="2" stopIfTrue="1" operator="between">
      <formula>2</formula>
      <formula>3.5</formula>
    </cfRule>
    <cfRule type="cellIs" dxfId="140" priority="3" stopIfTrue="1" operator="greaterThanOrEqual">
      <formula>4</formula>
    </cfRule>
  </conditionalFormatting>
  <dataValidations count="1">
    <dataValidation type="list" allowBlank="1" showInputMessage="1" showErrorMessage="1" sqref="E63:E77 E36:E60 E80:E99 E102:E121 E124:E133 E4:E33" xr:uid="{00000000-0002-0000-0300-000000000000}">
      <formula1>"1,2,3,4,5"</formula1>
    </dataValidation>
  </dataValidations>
  <pageMargins left="0.75" right="0.75" top="1" bottom="1" header="0.5" footer="0.5"/>
  <pageSetup scale="50" fitToHeight="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15"/>
  <sheetViews>
    <sheetView showGridLines="0" showRowColHeaders="0" workbookViewId="0">
      <selection activeCell="C11" sqref="C11"/>
    </sheetView>
  </sheetViews>
  <sheetFormatPr baseColWidth="10" defaultColWidth="8.83203125" defaultRowHeight="13" x14ac:dyDescent="0.15"/>
  <cols>
    <col min="1" max="1" width="2.6640625" style="4" customWidth="1"/>
    <col min="2" max="2" width="59.1640625" style="4" customWidth="1"/>
    <col min="3" max="3" width="15.5" style="4" customWidth="1"/>
    <col min="4" max="4" width="13.6640625" style="4" customWidth="1"/>
    <col min="5" max="5" width="12.33203125" style="4" customWidth="1"/>
    <col min="6" max="6" width="64.83203125" style="4" customWidth="1"/>
    <col min="7" max="7" width="13.33203125" style="4" hidden="1" customWidth="1"/>
    <col min="8" max="8" width="12.5" style="4" hidden="1" customWidth="1"/>
    <col min="9" max="9" width="6.33203125" style="4" hidden="1" customWidth="1"/>
    <col min="10" max="16384" width="8.83203125" style="4"/>
  </cols>
  <sheetData>
    <row r="1" spans="2:9" ht="70" customHeight="1" x14ac:dyDescent="0.15">
      <c r="B1" s="95" t="s">
        <v>173</v>
      </c>
      <c r="C1" s="95"/>
      <c r="D1" s="95"/>
      <c r="E1" s="95"/>
      <c r="F1" s="95"/>
    </row>
    <row r="2" spans="2:9" s="60" customFormat="1" ht="24" customHeight="1" x14ac:dyDescent="0.15">
      <c r="B2" s="100" t="s">
        <v>217</v>
      </c>
      <c r="C2" s="100"/>
      <c r="D2" s="100"/>
      <c r="E2" s="100"/>
      <c r="F2" s="71"/>
    </row>
    <row r="3" spans="2:9" ht="38.5" customHeight="1" x14ac:dyDescent="0.15">
      <c r="B3" s="99" t="s">
        <v>190</v>
      </c>
      <c r="C3" s="99"/>
      <c r="D3" s="99"/>
      <c r="E3" s="99"/>
      <c r="F3" s="99"/>
      <c r="G3" s="53"/>
      <c r="H3" s="53"/>
      <c r="I3" s="53"/>
    </row>
    <row r="4" spans="2:9" ht="38.5" customHeight="1" x14ac:dyDescent="0.15">
      <c r="B4" s="54" t="s">
        <v>191</v>
      </c>
      <c r="C4" s="57" t="s">
        <v>151</v>
      </c>
      <c r="D4" s="56" t="s">
        <v>152</v>
      </c>
      <c r="E4" s="70" t="s">
        <v>188</v>
      </c>
      <c r="F4" s="55" t="s">
        <v>192</v>
      </c>
      <c r="G4" s="51" t="s">
        <v>186</v>
      </c>
      <c r="H4" s="51" t="s">
        <v>187</v>
      </c>
      <c r="I4" s="51" t="s">
        <v>189</v>
      </c>
    </row>
    <row r="5" spans="2:9" ht="38" customHeight="1" x14ac:dyDescent="0.15">
      <c r="B5" s="50" t="s">
        <v>7</v>
      </c>
      <c r="C5" s="45">
        <f>Recommendations!C11</f>
        <v>3</v>
      </c>
      <c r="D5" s="45">
        <f>Recommendations!D11</f>
        <v>3.8333333333333335</v>
      </c>
      <c r="E5" s="47">
        <f>Weighting!B4</f>
        <v>0.15</v>
      </c>
      <c r="F5" s="96"/>
      <c r="G5" s="52">
        <f>C5*E5</f>
        <v>0.44999999999999996</v>
      </c>
      <c r="H5" s="52">
        <f>D5*E5</f>
        <v>0.57499999999999996</v>
      </c>
      <c r="I5" s="52">
        <f>E5*5</f>
        <v>0.75</v>
      </c>
    </row>
    <row r="6" spans="2:9" ht="38" customHeight="1" x14ac:dyDescent="0.15">
      <c r="B6" s="50" t="s">
        <v>6</v>
      </c>
      <c r="C6" s="45">
        <f>Recommendations!C19</f>
        <v>2.2000000000000002</v>
      </c>
      <c r="D6" s="45">
        <f>Recommendations!D19</f>
        <v>3.2</v>
      </c>
      <c r="E6" s="47">
        <f>Weighting!C4</f>
        <v>0.15</v>
      </c>
      <c r="F6" s="97"/>
      <c r="G6" s="52">
        <f t="shared" ref="G6:G10" si="0">C6*E6</f>
        <v>0.33</v>
      </c>
      <c r="H6" s="52">
        <f t="shared" ref="H6:H10" si="1">D6*E6</f>
        <v>0.48</v>
      </c>
      <c r="I6" s="52">
        <f t="shared" ref="I6:I10" si="2">E6*5</f>
        <v>0.75</v>
      </c>
    </row>
    <row r="7" spans="2:9" ht="38" customHeight="1" x14ac:dyDescent="0.15">
      <c r="B7" s="50" t="s">
        <v>5</v>
      </c>
      <c r="C7" s="45">
        <f>Recommendations!C25</f>
        <v>1.6666666666666667</v>
      </c>
      <c r="D7" s="45">
        <f>Recommendations!D25</f>
        <v>4</v>
      </c>
      <c r="E7" s="47">
        <f>Weighting!D4</f>
        <v>0.4</v>
      </c>
      <c r="F7" s="97"/>
      <c r="G7" s="52">
        <f t="shared" si="0"/>
        <v>0.66666666666666674</v>
      </c>
      <c r="H7" s="52">
        <f t="shared" si="1"/>
        <v>1.6</v>
      </c>
      <c r="I7" s="52">
        <f t="shared" si="2"/>
        <v>2</v>
      </c>
    </row>
    <row r="8" spans="2:9" ht="38" customHeight="1" x14ac:dyDescent="0.15">
      <c r="B8" s="50" t="s">
        <v>4</v>
      </c>
      <c r="C8" s="45">
        <f>Recommendations!C32</f>
        <v>1.5</v>
      </c>
      <c r="D8" s="45">
        <f>Recommendations!D32</f>
        <v>3.75</v>
      </c>
      <c r="E8" s="47">
        <f>Weighting!E4</f>
        <v>0.1</v>
      </c>
      <c r="F8" s="97"/>
      <c r="G8" s="52">
        <f t="shared" si="0"/>
        <v>0.15000000000000002</v>
      </c>
      <c r="H8" s="52">
        <f t="shared" si="1"/>
        <v>0.375</v>
      </c>
      <c r="I8" s="52">
        <f t="shared" si="2"/>
        <v>0.5</v>
      </c>
    </row>
    <row r="9" spans="2:9" ht="38" customHeight="1" x14ac:dyDescent="0.15">
      <c r="B9" s="50" t="s">
        <v>2</v>
      </c>
      <c r="C9" s="45">
        <f>Recommendations!C39</f>
        <v>1.5</v>
      </c>
      <c r="D9" s="45">
        <f>Recommendations!D39</f>
        <v>4</v>
      </c>
      <c r="E9" s="47">
        <f>Weighting!F4</f>
        <v>0.15</v>
      </c>
      <c r="F9" s="97"/>
      <c r="G9" s="52">
        <f t="shared" si="0"/>
        <v>0.22499999999999998</v>
      </c>
      <c r="H9" s="52">
        <f t="shared" si="1"/>
        <v>0.6</v>
      </c>
      <c r="I9" s="52">
        <f t="shared" si="2"/>
        <v>0.75</v>
      </c>
    </row>
    <row r="10" spans="2:9" ht="38" customHeight="1" x14ac:dyDescent="0.15">
      <c r="B10" s="50" t="s">
        <v>3</v>
      </c>
      <c r="C10" s="45">
        <f>Recommendations!C44</f>
        <v>1.5</v>
      </c>
      <c r="D10" s="45">
        <f>Recommendations!D44</f>
        <v>4.5</v>
      </c>
      <c r="E10" s="47">
        <f>Weighting!G4</f>
        <v>0.05</v>
      </c>
      <c r="F10" s="97"/>
      <c r="G10" s="52">
        <f t="shared" si="0"/>
        <v>7.5000000000000011E-2</v>
      </c>
      <c r="H10" s="52">
        <f t="shared" si="1"/>
        <v>0.22500000000000001</v>
      </c>
      <c r="I10" s="52">
        <f t="shared" si="2"/>
        <v>0.25</v>
      </c>
    </row>
    <row r="11" spans="2:9" ht="50" customHeight="1" x14ac:dyDescent="0.15">
      <c r="B11" s="49" t="s">
        <v>185</v>
      </c>
      <c r="C11" s="46">
        <f>G11/I11*100</f>
        <v>37.933333333333337</v>
      </c>
      <c r="D11" s="46">
        <f>H11/I11*100</f>
        <v>77.100000000000009</v>
      </c>
      <c r="E11" s="48">
        <f>SUM(E5:E10)</f>
        <v>1</v>
      </c>
      <c r="F11" s="98"/>
      <c r="G11" s="52">
        <f>SUM(G5:G10)</f>
        <v>1.8966666666666667</v>
      </c>
      <c r="H11" s="52">
        <f>SUM(H5:H10)</f>
        <v>3.8550000000000004</v>
      </c>
      <c r="I11" s="52">
        <f>SUM(I5:I10)</f>
        <v>5</v>
      </c>
    </row>
    <row r="12" spans="2:9" x14ac:dyDescent="0.15">
      <c r="B12" s="5">
        <v>5</v>
      </c>
      <c r="C12" s="10">
        <f>(30*Weighting!B4)+(25*Weighting!C4)+(15*Weighting!D4)+(20*Weighting!E4)+(20*Weighting!F4)+(10*Weighting!G4)</f>
        <v>19.75</v>
      </c>
      <c r="D12" s="10">
        <f>(30*Weighting!B4)+(25*Weighting!C4)+(15*Weighting!D4)+(20*Weighting!E4)+(20*Weighting!F4)+(10*Weighting!G4)</f>
        <v>19.75</v>
      </c>
      <c r="E12" s="10"/>
      <c r="G12" s="10">
        <f>(30*Weighting!K4)+(25*Weighting!L4)+(15*Weighting!M4)+(20*Weighting!N4)+(20*Weighting!O4)+(10*Weighting!P4)</f>
        <v>0</v>
      </c>
      <c r="H12" s="10">
        <f>(30*Weighting!K4)+(25*Weighting!L4)+(15*Weighting!M4)+(20*Weighting!N4)+(20*Weighting!O4)+(10*Weighting!P4)</f>
        <v>0</v>
      </c>
    </row>
    <row r="13" spans="2:9" x14ac:dyDescent="0.15">
      <c r="C13" s="9"/>
      <c r="D13" s="9"/>
      <c r="E13" s="9"/>
      <c r="G13" s="9"/>
      <c r="H13" s="9"/>
    </row>
    <row r="14" spans="2:9" x14ac:dyDescent="0.15">
      <c r="C14" s="9"/>
      <c r="D14" s="9"/>
      <c r="E14" s="9"/>
      <c r="G14" s="9"/>
      <c r="H14" s="9"/>
    </row>
    <row r="15" spans="2:9" x14ac:dyDescent="0.15">
      <c r="C15" s="9"/>
      <c r="D15" s="9"/>
      <c r="E15" s="9"/>
      <c r="G15" s="9"/>
      <c r="H15" s="9"/>
    </row>
  </sheetData>
  <mergeCells count="4">
    <mergeCell ref="B1:F1"/>
    <mergeCell ref="F5:F11"/>
    <mergeCell ref="B3:F3"/>
    <mergeCell ref="B2:E2"/>
  </mergeCells>
  <phoneticPr fontId="4" type="noConversion"/>
  <conditionalFormatting sqref="C5:D10">
    <cfRule type="cellIs" dxfId="139" priority="5" stopIfTrue="1" operator="lessThanOrEqual">
      <formula>1.99999999999999</formula>
    </cfRule>
    <cfRule type="cellIs" dxfId="138" priority="6" stopIfTrue="1" operator="between">
      <formula>2</formula>
      <formula>3.99999999999999</formula>
    </cfRule>
    <cfRule type="cellIs" dxfId="137" priority="7" stopIfTrue="1" operator="between">
      <formula>4</formula>
      <formula>5</formula>
    </cfRule>
  </conditionalFormatting>
  <conditionalFormatting sqref="C11:D11">
    <cfRule type="cellIs" dxfId="136" priority="2" stopIfTrue="1" operator="lessThanOrEqual">
      <formula>50</formula>
    </cfRule>
    <cfRule type="cellIs" dxfId="135" priority="3" stopIfTrue="1" operator="between">
      <formula>50.1</formula>
      <formula>79.9</formula>
    </cfRule>
    <cfRule type="cellIs" dxfId="134" priority="4" stopIfTrue="1" operator="greaterThanOrEqual">
      <formula>80</formula>
    </cfRule>
  </conditionalFormatting>
  <conditionalFormatting sqref="E11">
    <cfRule type="cellIs" dxfId="133" priority="1" operator="notEqual">
      <formula>100%</formula>
    </cfRule>
  </conditionalFormatting>
  <pageMargins left="0.70866141732283472" right="0.70866141732283472" top="0.74803149606299213" bottom="0.74803149606299213" header="0.31496062992125984" footer="0.31496062992125984"/>
  <pageSetup scale="69"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94"/>
  <sheetViews>
    <sheetView showGridLines="0" showRowColHeaders="0" workbookViewId="0">
      <pane ySplit="3" topLeftCell="A4" activePane="bottomLeft" state="frozen"/>
      <selection pane="bottomLeft" activeCell="B4" sqref="B4:F4"/>
    </sheetView>
  </sheetViews>
  <sheetFormatPr baseColWidth="10" defaultColWidth="8.83203125" defaultRowHeight="12" x14ac:dyDescent="0.15"/>
  <cols>
    <col min="1" max="1" width="2.6640625" style="1" customWidth="1"/>
    <col min="2" max="2" width="43.5" style="1" customWidth="1"/>
    <col min="3" max="4" width="15" style="1" customWidth="1"/>
    <col min="5" max="5" width="68.5" style="1" customWidth="1"/>
    <col min="6" max="6" width="23.5" style="1" customWidth="1"/>
    <col min="7" max="16384" width="8.83203125" style="1"/>
  </cols>
  <sheetData>
    <row r="1" spans="2:12" ht="70" customHeight="1" x14ac:dyDescent="0.15">
      <c r="B1" s="101" t="s">
        <v>173</v>
      </c>
      <c r="C1" s="101"/>
      <c r="D1" s="101"/>
      <c r="E1" s="101"/>
      <c r="F1" s="101"/>
    </row>
    <row r="2" spans="2:12" s="60" customFormat="1" ht="24" customHeight="1" x14ac:dyDescent="0.15">
      <c r="B2" s="105" t="s">
        <v>217</v>
      </c>
      <c r="C2" s="105"/>
      <c r="D2" s="105"/>
      <c r="E2" s="105"/>
    </row>
    <row r="3" spans="2:12" s="61" customFormat="1" ht="39" customHeight="1" x14ac:dyDescent="0.15">
      <c r="B3" s="62" t="s">
        <v>221</v>
      </c>
      <c r="C3" s="57" t="s">
        <v>218</v>
      </c>
      <c r="D3" s="56" t="s">
        <v>219</v>
      </c>
      <c r="E3" s="62" t="s">
        <v>1</v>
      </c>
      <c r="F3" s="59" t="s">
        <v>216</v>
      </c>
      <c r="G3" s="67"/>
      <c r="H3" s="67"/>
      <c r="I3" s="67"/>
      <c r="J3" s="67"/>
      <c r="K3" s="67"/>
      <c r="L3" s="67"/>
    </row>
    <row r="4" spans="2:12" s="63" customFormat="1" ht="39" customHeight="1" x14ac:dyDescent="0.15">
      <c r="B4" s="72" t="s">
        <v>7</v>
      </c>
      <c r="C4" s="102"/>
      <c r="D4" s="102"/>
      <c r="E4" s="102"/>
      <c r="F4" s="102"/>
    </row>
    <row r="5" spans="2:12" s="63" customFormat="1" ht="64.5" customHeight="1" x14ac:dyDescent="0.15">
      <c r="B5" s="64" t="str">
        <f>'Self Assessment (Mktg)'!B4</f>
        <v>Understanding of Sales by Marketing</v>
      </c>
      <c r="C5" s="46">
        <f>'Self Assessment (Mktg)'!E4</f>
        <v>1</v>
      </c>
      <c r="D5" s="46">
        <f>'Self Assessment (Sales)'!E4</f>
        <v>5</v>
      </c>
      <c r="E5" s="64" t="s">
        <v>159</v>
      </c>
      <c r="F5" s="65" t="s">
        <v>220</v>
      </c>
      <c r="G5" s="66"/>
      <c r="H5" s="66"/>
      <c r="I5" s="66"/>
      <c r="J5" s="66"/>
      <c r="K5" s="66"/>
      <c r="L5" s="66"/>
    </row>
    <row r="6" spans="2:12" s="63" customFormat="1" ht="64.5" customHeight="1" x14ac:dyDescent="0.15">
      <c r="B6" s="64" t="str">
        <f>'Self Assessment (Mktg)'!B9</f>
        <v>Understanding of Marketing by Sales</v>
      </c>
      <c r="C6" s="46">
        <f>'Self Assessment (Mktg)'!E9</f>
        <v>3</v>
      </c>
      <c r="D6" s="46">
        <f>'Self Assessment (Sales)'!E9</f>
        <v>5</v>
      </c>
      <c r="E6" s="64" t="s">
        <v>131</v>
      </c>
      <c r="F6" s="65" t="s">
        <v>220</v>
      </c>
      <c r="G6" s="66"/>
      <c r="H6" s="66"/>
      <c r="I6" s="66"/>
      <c r="J6" s="66"/>
      <c r="K6" s="66"/>
      <c r="L6" s="66"/>
    </row>
    <row r="7" spans="2:12" s="63" customFormat="1" ht="64.5" customHeight="1" x14ac:dyDescent="0.15">
      <c r="B7" s="64" t="str">
        <f>'Self Assessment (Mktg)'!B14</f>
        <v>Organizational Development, Training, &amp; Learning</v>
      </c>
      <c r="C7" s="46">
        <f>'Self Assessment (Mktg)'!E14</f>
        <v>4</v>
      </c>
      <c r="D7" s="46">
        <f>'Self Assessment (Sales)'!E14</f>
        <v>4</v>
      </c>
      <c r="E7" s="64" t="s">
        <v>132</v>
      </c>
      <c r="F7" s="65" t="s">
        <v>220</v>
      </c>
      <c r="G7" s="66"/>
      <c r="H7" s="66"/>
      <c r="I7" s="66"/>
      <c r="J7" s="66"/>
      <c r="K7" s="66"/>
      <c r="L7" s="66"/>
    </row>
    <row r="8" spans="2:12" s="63" customFormat="1" ht="64.5" customHeight="1" x14ac:dyDescent="0.15">
      <c r="B8" s="64" t="str">
        <f>'Self Assessment (Mktg)'!B19</f>
        <v>Communications Style and Ease of Access</v>
      </c>
      <c r="C8" s="46">
        <f>'Self Assessment (Mktg)'!E19</f>
        <v>3</v>
      </c>
      <c r="D8" s="46">
        <f>'Self Assessment (Sales)'!E19</f>
        <v>5</v>
      </c>
      <c r="E8" s="64" t="s">
        <v>133</v>
      </c>
      <c r="F8" s="65" t="s">
        <v>220</v>
      </c>
      <c r="G8" s="66"/>
      <c r="H8" s="66"/>
      <c r="I8" s="66"/>
      <c r="J8" s="66"/>
      <c r="K8" s="66"/>
      <c r="L8" s="66"/>
    </row>
    <row r="9" spans="2:12" s="63" customFormat="1" ht="64.5" customHeight="1" x14ac:dyDescent="0.15">
      <c r="B9" s="64" t="str">
        <f>'Self Assessment (Mktg)'!B24</f>
        <v>Relationship Definitions</v>
      </c>
      <c r="C9" s="46">
        <f>'Self Assessment (Mktg)'!E24</f>
        <v>4</v>
      </c>
      <c r="D9" s="46">
        <f>'Self Assessment (Sales)'!E24</f>
        <v>2</v>
      </c>
      <c r="E9" s="64" t="s">
        <v>134</v>
      </c>
      <c r="F9" s="65" t="s">
        <v>220</v>
      </c>
      <c r="G9" s="66"/>
      <c r="H9" s="66"/>
      <c r="I9" s="66"/>
      <c r="J9" s="66"/>
      <c r="K9" s="66"/>
      <c r="L9" s="66"/>
    </row>
    <row r="10" spans="2:12" s="63" customFormat="1" ht="64.5" customHeight="1" x14ac:dyDescent="0.15">
      <c r="B10" s="64" t="str">
        <f>'Self Assessment (Mktg)'!B29</f>
        <v>Collaboration, Trust &amp; Credibility</v>
      </c>
      <c r="C10" s="46">
        <f>'Self Assessment (Mktg)'!E29</f>
        <v>3</v>
      </c>
      <c r="D10" s="46">
        <f>'Self Assessment (Sales)'!E29</f>
        <v>2</v>
      </c>
      <c r="E10" s="64" t="s">
        <v>131</v>
      </c>
      <c r="F10" s="65" t="s">
        <v>220</v>
      </c>
      <c r="G10" s="66"/>
      <c r="H10" s="66"/>
      <c r="I10" s="66"/>
      <c r="J10" s="66"/>
      <c r="K10" s="66"/>
      <c r="L10" s="66"/>
    </row>
    <row r="11" spans="2:12" s="63" customFormat="1" ht="50" customHeight="1" x14ac:dyDescent="0.15">
      <c r="B11" s="69" t="s">
        <v>8</v>
      </c>
      <c r="C11" s="68">
        <f>AVERAGE(C5:C10)</f>
        <v>3</v>
      </c>
      <c r="D11" s="68">
        <f>AVERAGE(D5:D10)</f>
        <v>3.8333333333333335</v>
      </c>
      <c r="E11" s="103"/>
      <c r="F11" s="104"/>
      <c r="G11" s="66"/>
      <c r="H11" s="66"/>
      <c r="I11" s="66"/>
      <c r="J11" s="66"/>
      <c r="K11" s="66"/>
      <c r="L11" s="66"/>
    </row>
    <row r="12" spans="2:12" ht="19.5" customHeight="1" x14ac:dyDescent="0.15">
      <c r="B12" s="58" t="s">
        <v>131</v>
      </c>
      <c r="C12" s="58"/>
      <c r="D12" s="58"/>
      <c r="E12" s="58"/>
    </row>
    <row r="13" spans="2:12" s="63" customFormat="1" ht="39" customHeight="1" x14ac:dyDescent="0.15">
      <c r="B13" s="72" t="s">
        <v>6</v>
      </c>
      <c r="C13" s="102"/>
      <c r="D13" s="102"/>
      <c r="E13" s="102"/>
      <c r="F13" s="102"/>
    </row>
    <row r="14" spans="2:12" s="63" customFormat="1" ht="64.5" customHeight="1" x14ac:dyDescent="0.15">
      <c r="B14" s="64" t="str">
        <f>'Self Assessment (Mktg)'!B36</f>
        <v>Campaign ROI Maturity</v>
      </c>
      <c r="C14" s="46">
        <f>'Self Assessment (Mktg)'!E36</f>
        <v>5</v>
      </c>
      <c r="D14" s="46">
        <f>'Self Assessment (Sales)'!E36</f>
        <v>2</v>
      </c>
      <c r="E14" s="64" t="s">
        <v>153</v>
      </c>
      <c r="F14" s="65" t="s">
        <v>220</v>
      </c>
      <c r="G14" s="66"/>
      <c r="H14" s="66"/>
      <c r="I14" s="66"/>
      <c r="J14" s="66"/>
      <c r="K14" s="66"/>
      <c r="L14" s="66"/>
    </row>
    <row r="15" spans="2:12" s="63" customFormat="1" ht="64.5" customHeight="1" x14ac:dyDescent="0.15">
      <c r="B15" s="64" t="str">
        <f>'Self Assessment (Mktg)'!B41</f>
        <v>Marketing Metrics Maturity</v>
      </c>
      <c r="C15" s="46">
        <f>'Self Assessment (Mktg)'!E41</f>
        <v>2</v>
      </c>
      <c r="D15" s="46">
        <f>'Self Assessment (Sales)'!E41</f>
        <v>5</v>
      </c>
      <c r="E15" s="64" t="s">
        <v>135</v>
      </c>
      <c r="F15" s="65" t="s">
        <v>220</v>
      </c>
      <c r="G15" s="66"/>
      <c r="H15" s="66"/>
      <c r="I15" s="66"/>
      <c r="J15" s="66"/>
      <c r="K15" s="66"/>
      <c r="L15" s="66"/>
    </row>
    <row r="16" spans="2:12" s="63" customFormat="1" ht="64.5" customHeight="1" x14ac:dyDescent="0.15">
      <c r="B16" s="64" t="str">
        <f>'Self Assessment (Mktg)'!B46</f>
        <v>Link between Marketing and Sales Metrics</v>
      </c>
      <c r="C16" s="46">
        <f>'Self Assessment (Mktg)'!E46</f>
        <v>1</v>
      </c>
      <c r="D16" s="46">
        <f>'Self Assessment (Sales)'!E46</f>
        <v>2</v>
      </c>
      <c r="E16" s="64" t="s">
        <v>136</v>
      </c>
      <c r="F16" s="65" t="s">
        <v>220</v>
      </c>
      <c r="G16" s="66"/>
      <c r="H16" s="66"/>
      <c r="I16" s="66"/>
      <c r="J16" s="66"/>
      <c r="K16" s="66"/>
      <c r="L16" s="66"/>
    </row>
    <row r="17" spans="2:12" s="63" customFormat="1" ht="64.5" customHeight="1" x14ac:dyDescent="0.15">
      <c r="B17" s="64" t="str">
        <f>'Self Assessment (Mktg)'!B51</f>
        <v>Alignment Improvement Practices</v>
      </c>
      <c r="C17" s="46">
        <f>'Self Assessment (Mktg)'!E51</f>
        <v>2</v>
      </c>
      <c r="D17" s="46">
        <f>'Self Assessment (Sales)'!E51</f>
        <v>5</v>
      </c>
      <c r="E17" s="64" t="s">
        <v>137</v>
      </c>
      <c r="F17" s="65"/>
      <c r="G17" s="66"/>
      <c r="H17" s="66"/>
      <c r="I17" s="66"/>
      <c r="J17" s="66"/>
      <c r="K17" s="66"/>
      <c r="L17" s="66"/>
    </row>
    <row r="18" spans="2:12" s="63" customFormat="1" ht="64.5" customHeight="1" x14ac:dyDescent="0.15">
      <c r="B18" s="64" t="str">
        <f>'Self Assessment (Mktg)'!B56</f>
        <v>Financial Performance</v>
      </c>
      <c r="C18" s="46">
        <f>'Self Assessment (Mktg)'!E56</f>
        <v>1</v>
      </c>
      <c r="D18" s="46">
        <f>'Self Assessment (Sales)'!E56</f>
        <v>2</v>
      </c>
      <c r="E18" s="64" t="s">
        <v>138</v>
      </c>
      <c r="F18" s="65"/>
      <c r="G18" s="66"/>
      <c r="H18" s="66"/>
      <c r="I18" s="66"/>
      <c r="J18" s="66"/>
      <c r="K18" s="66"/>
      <c r="L18" s="66"/>
    </row>
    <row r="19" spans="2:12" s="63" customFormat="1" ht="50" customHeight="1" x14ac:dyDescent="0.15">
      <c r="B19" s="69" t="s">
        <v>9</v>
      </c>
      <c r="C19" s="68">
        <f>AVERAGE(C14:C18)</f>
        <v>2.2000000000000002</v>
      </c>
      <c r="D19" s="68">
        <f>AVERAGE(D14:D18)</f>
        <v>3.2</v>
      </c>
      <c r="E19" s="103"/>
      <c r="F19" s="104"/>
      <c r="G19" s="66"/>
      <c r="H19" s="66"/>
      <c r="I19" s="66"/>
      <c r="J19" s="66"/>
      <c r="K19" s="66"/>
      <c r="L19" s="66"/>
    </row>
    <row r="20" spans="2:12" ht="19.5" customHeight="1" x14ac:dyDescent="0.15">
      <c r="B20" s="58" t="s">
        <v>131</v>
      </c>
      <c r="C20" s="58"/>
      <c r="D20" s="58"/>
      <c r="E20" s="58"/>
    </row>
    <row r="21" spans="2:12" s="63" customFormat="1" ht="39" customHeight="1" x14ac:dyDescent="0.15">
      <c r="B21" s="72" t="s">
        <v>5</v>
      </c>
      <c r="C21" s="102"/>
      <c r="D21" s="102"/>
      <c r="E21" s="102"/>
      <c r="F21" s="102"/>
    </row>
    <row r="22" spans="2:12" s="63" customFormat="1" ht="64.5" customHeight="1" x14ac:dyDescent="0.15">
      <c r="B22" s="64" t="str">
        <f>'Self Assessment (Mktg)'!B63</f>
        <v>Demand Generation</v>
      </c>
      <c r="C22" s="46">
        <f>'Self Assessment (Mktg)'!E63</f>
        <v>2</v>
      </c>
      <c r="D22" s="46">
        <f>'Self Assessment (Sales)'!E63</f>
        <v>2</v>
      </c>
      <c r="E22" s="64" t="s">
        <v>139</v>
      </c>
      <c r="F22" s="65" t="s">
        <v>220</v>
      </c>
      <c r="G22" s="66"/>
      <c r="H22" s="66"/>
      <c r="I22" s="66"/>
      <c r="J22" s="66"/>
      <c r="K22" s="66"/>
      <c r="L22" s="66"/>
    </row>
    <row r="23" spans="2:12" s="63" customFormat="1" ht="64.5" customHeight="1" x14ac:dyDescent="0.15">
      <c r="B23" s="64" t="str">
        <f>'Self Assessment (Mktg)'!B68</f>
        <v>Lead Scoring &amp; Management</v>
      </c>
      <c r="C23" s="46">
        <f>'Self Assessment (Mktg)'!E68</f>
        <v>1</v>
      </c>
      <c r="D23" s="46">
        <f>'Self Assessment (Sales)'!E68</f>
        <v>5</v>
      </c>
      <c r="E23" s="64" t="s">
        <v>130</v>
      </c>
      <c r="F23" s="65" t="s">
        <v>220</v>
      </c>
      <c r="G23" s="66"/>
      <c r="H23" s="66"/>
      <c r="I23" s="66"/>
      <c r="J23" s="66"/>
      <c r="K23" s="66"/>
      <c r="L23" s="66"/>
    </row>
    <row r="24" spans="2:12" s="63" customFormat="1" ht="64.5" customHeight="1" x14ac:dyDescent="0.15">
      <c r="B24" s="64" t="str">
        <f>'Self Assessment (Mktg)'!B73</f>
        <v>Pipeline Reporting &amp; Visibility</v>
      </c>
      <c r="C24" s="46">
        <f>'Self Assessment (Mktg)'!E73</f>
        <v>2</v>
      </c>
      <c r="D24" s="46">
        <f>'Self Assessment (Sales)'!E73</f>
        <v>5</v>
      </c>
      <c r="E24" s="64" t="s">
        <v>140</v>
      </c>
      <c r="F24" s="65" t="s">
        <v>220</v>
      </c>
      <c r="G24" s="66"/>
      <c r="H24" s="66"/>
      <c r="I24" s="66"/>
      <c r="J24" s="66"/>
      <c r="K24" s="66"/>
      <c r="L24" s="66"/>
    </row>
    <row r="25" spans="2:12" s="63" customFormat="1" ht="50" customHeight="1" x14ac:dyDescent="0.15">
      <c r="B25" s="69" t="s">
        <v>10</v>
      </c>
      <c r="C25" s="68">
        <f>AVERAGE(C22:C24)</f>
        <v>1.6666666666666667</v>
      </c>
      <c r="D25" s="68">
        <f>AVERAGE(D22:D24)</f>
        <v>4</v>
      </c>
      <c r="E25" s="103"/>
      <c r="F25" s="104"/>
      <c r="G25" s="66"/>
      <c r="H25" s="66"/>
      <c r="I25" s="66"/>
      <c r="J25" s="66"/>
      <c r="K25" s="66"/>
      <c r="L25" s="66"/>
    </row>
    <row r="26" spans="2:12" ht="19.5" customHeight="1" x14ac:dyDescent="0.15">
      <c r="B26" s="58" t="s">
        <v>131</v>
      </c>
      <c r="C26" s="58"/>
      <c r="D26" s="58"/>
      <c r="E26" s="58"/>
    </row>
    <row r="27" spans="2:12" s="63" customFormat="1" ht="39" customHeight="1" x14ac:dyDescent="0.15">
      <c r="B27" s="72" t="s">
        <v>4</v>
      </c>
      <c r="C27" s="102"/>
      <c r="D27" s="102"/>
      <c r="E27" s="102"/>
      <c r="F27" s="102"/>
    </row>
    <row r="28" spans="2:12" s="63" customFormat="1" ht="64.5" customHeight="1" x14ac:dyDescent="0.15">
      <c r="B28" s="64" t="str">
        <f>'Self Assessment (Mktg)'!B80</f>
        <v>Executive Alignment</v>
      </c>
      <c r="C28" s="46">
        <f>'Self Assessment (Mktg)'!E80</f>
        <v>1</v>
      </c>
      <c r="D28" s="46">
        <f>'Self Assessment (Sales)'!E80</f>
        <v>2</v>
      </c>
      <c r="E28" s="64" t="s">
        <v>141</v>
      </c>
      <c r="F28" s="65"/>
      <c r="G28" s="66"/>
      <c r="H28" s="66"/>
      <c r="I28" s="66"/>
      <c r="J28" s="66"/>
      <c r="K28" s="66"/>
      <c r="L28" s="66"/>
    </row>
    <row r="29" spans="2:12" s="63" customFormat="1" ht="64.5" customHeight="1" x14ac:dyDescent="0.15">
      <c r="B29" s="64" t="str">
        <f>'Self Assessment (Mktg)'!B85</f>
        <v>Shared Risks and Rewards</v>
      </c>
      <c r="C29" s="46">
        <f>'Self Assessment (Mktg)'!E85</f>
        <v>2</v>
      </c>
      <c r="D29" s="46">
        <f>'Self Assessment (Sales)'!E85</f>
        <v>5</v>
      </c>
      <c r="E29" s="64" t="s">
        <v>142</v>
      </c>
      <c r="F29" s="65"/>
      <c r="G29" s="66"/>
      <c r="H29" s="66"/>
      <c r="I29" s="66"/>
      <c r="J29" s="66"/>
      <c r="K29" s="66"/>
      <c r="L29" s="66"/>
    </row>
    <row r="30" spans="2:12" s="63" customFormat="1" ht="64.5" customHeight="1" x14ac:dyDescent="0.15">
      <c r="B30" s="64" t="str">
        <f>'Self Assessment (Mktg)'!B90</f>
        <v>Marketing-Sales Relationship</v>
      </c>
      <c r="C30" s="46">
        <f>'Self Assessment (Mktg)'!E90</f>
        <v>2</v>
      </c>
      <c r="D30" s="46">
        <f>'Self Assessment (Sales)'!E90</f>
        <v>4</v>
      </c>
      <c r="E30" s="64" t="s">
        <v>143</v>
      </c>
      <c r="F30" s="65"/>
      <c r="G30" s="66"/>
      <c r="H30" s="66"/>
      <c r="I30" s="66"/>
      <c r="J30" s="66"/>
      <c r="K30" s="66"/>
      <c r="L30" s="66"/>
    </row>
    <row r="31" spans="2:12" s="63" customFormat="1" ht="64.5" customHeight="1" x14ac:dyDescent="0.15">
      <c r="B31" s="64" t="str">
        <f>'Self Assessment (Mktg)'!B95</f>
        <v>Relationship/Trust Style</v>
      </c>
      <c r="C31" s="46">
        <f>'Self Assessment (Mktg)'!E95</f>
        <v>1</v>
      </c>
      <c r="D31" s="46">
        <f>'Self Assessment (Sales)'!E95</f>
        <v>4</v>
      </c>
      <c r="E31" s="64" t="s">
        <v>144</v>
      </c>
      <c r="F31" s="65"/>
      <c r="G31" s="66"/>
      <c r="H31" s="66"/>
      <c r="I31" s="66"/>
      <c r="J31" s="66"/>
      <c r="K31" s="66"/>
      <c r="L31" s="66"/>
    </row>
    <row r="32" spans="2:12" s="63" customFormat="1" ht="50" customHeight="1" x14ac:dyDescent="0.15">
      <c r="B32" s="69" t="s">
        <v>11</v>
      </c>
      <c r="C32" s="68">
        <f>AVERAGE(C28:C31)</f>
        <v>1.5</v>
      </c>
      <c r="D32" s="68">
        <f>AVERAGE(D28:D31)</f>
        <v>3.75</v>
      </c>
      <c r="E32" s="103"/>
      <c r="F32" s="104"/>
      <c r="G32" s="66"/>
      <c r="H32" s="66"/>
      <c r="I32" s="66"/>
      <c r="J32" s="66"/>
      <c r="K32" s="66"/>
      <c r="L32" s="66"/>
    </row>
    <row r="33" spans="2:12" ht="19.5" customHeight="1" x14ac:dyDescent="0.15">
      <c r="B33" s="58" t="s">
        <v>131</v>
      </c>
      <c r="C33" s="58"/>
      <c r="D33" s="58"/>
      <c r="E33" s="58"/>
    </row>
    <row r="34" spans="2:12" s="63" customFormat="1" ht="39" customHeight="1" x14ac:dyDescent="0.15">
      <c r="B34" s="72" t="s">
        <v>2</v>
      </c>
      <c r="C34" s="102"/>
      <c r="D34" s="102"/>
      <c r="E34" s="102"/>
      <c r="F34" s="102"/>
    </row>
    <row r="35" spans="2:12" s="63" customFormat="1" ht="64.5" customHeight="1" x14ac:dyDescent="0.15">
      <c r="B35" s="64" t="str">
        <f>'Self Assessment (Mktg)'!B102</f>
        <v>Marketing Automation</v>
      </c>
      <c r="C35" s="46">
        <f>'Self Assessment (Mktg)'!E102</f>
        <v>2</v>
      </c>
      <c r="D35" s="46">
        <f>'Self Assessment (Sales)'!E102</f>
        <v>5</v>
      </c>
      <c r="E35" s="64" t="s">
        <v>145</v>
      </c>
      <c r="F35" s="65" t="s">
        <v>220</v>
      </c>
      <c r="G35" s="66"/>
      <c r="H35" s="66"/>
      <c r="I35" s="66"/>
      <c r="J35" s="66"/>
      <c r="K35" s="66"/>
      <c r="L35" s="66"/>
    </row>
    <row r="36" spans="2:12" s="63" customFormat="1" ht="64.5" customHeight="1" x14ac:dyDescent="0.15">
      <c r="B36" s="64" t="str">
        <f>'Self Assessment (Mktg)'!B107</f>
        <v>Sales Automation</v>
      </c>
      <c r="C36" s="46">
        <f>'Self Assessment (Mktg)'!E107</f>
        <v>1</v>
      </c>
      <c r="D36" s="46">
        <f>'Self Assessment (Sales)'!E107</f>
        <v>5</v>
      </c>
      <c r="E36" s="64" t="s">
        <v>146</v>
      </c>
      <c r="F36" s="65"/>
      <c r="G36" s="66"/>
      <c r="H36" s="66"/>
      <c r="I36" s="66"/>
      <c r="J36" s="66"/>
      <c r="K36" s="66"/>
      <c r="L36" s="66"/>
    </row>
    <row r="37" spans="2:12" s="63" customFormat="1" ht="64.5" customHeight="1" x14ac:dyDescent="0.15">
      <c r="B37" s="64" t="str">
        <f>'Self Assessment (Mktg)'!B112</f>
        <v>System Integration</v>
      </c>
      <c r="C37" s="46">
        <f>'Self Assessment (Mktg)'!E112</f>
        <v>2</v>
      </c>
      <c r="D37" s="46">
        <f>'Self Assessment (Sales)'!E112</f>
        <v>4</v>
      </c>
      <c r="E37" s="64" t="s">
        <v>147</v>
      </c>
      <c r="F37" s="65"/>
      <c r="G37" s="66"/>
      <c r="H37" s="66"/>
      <c r="I37" s="66"/>
      <c r="J37" s="66"/>
      <c r="K37" s="66"/>
      <c r="L37" s="66"/>
    </row>
    <row r="38" spans="2:12" s="63" customFormat="1" ht="64.5" customHeight="1" x14ac:dyDescent="0.15">
      <c r="B38" s="64" t="str">
        <f>'Self Assessment (Mktg)'!B117</f>
        <v>Access to Data &amp; Data Management</v>
      </c>
      <c r="C38" s="46">
        <f>'Self Assessment (Mktg)'!E117</f>
        <v>1</v>
      </c>
      <c r="D38" s="46">
        <f>'Self Assessment (Sales)'!E117</f>
        <v>2</v>
      </c>
      <c r="E38" s="64" t="s">
        <v>148</v>
      </c>
      <c r="F38" s="65"/>
      <c r="G38" s="66"/>
      <c r="H38" s="66"/>
      <c r="I38" s="66"/>
      <c r="J38" s="66"/>
      <c r="K38" s="66"/>
      <c r="L38" s="66"/>
    </row>
    <row r="39" spans="2:12" s="63" customFormat="1" ht="50" customHeight="1" x14ac:dyDescent="0.15">
      <c r="B39" s="69" t="s">
        <v>12</v>
      </c>
      <c r="C39" s="68">
        <f>AVERAGE(C35:C38)</f>
        <v>1.5</v>
      </c>
      <c r="D39" s="68">
        <f>AVERAGE(D35:D38)</f>
        <v>4</v>
      </c>
      <c r="E39" s="103"/>
      <c r="F39" s="104"/>
      <c r="G39" s="66"/>
      <c r="H39" s="66"/>
      <c r="I39" s="66"/>
      <c r="J39" s="66"/>
      <c r="K39" s="66"/>
      <c r="L39" s="66"/>
    </row>
    <row r="40" spans="2:12" ht="19.5" customHeight="1" x14ac:dyDescent="0.15">
      <c r="B40" s="58" t="s">
        <v>131</v>
      </c>
      <c r="C40" s="58"/>
      <c r="D40" s="58"/>
      <c r="E40" s="58"/>
    </row>
    <row r="41" spans="2:12" s="63" customFormat="1" ht="39" customHeight="1" x14ac:dyDescent="0.15">
      <c r="B41" s="72" t="s">
        <v>3</v>
      </c>
      <c r="C41" s="102"/>
      <c r="D41" s="102"/>
      <c r="E41" s="102"/>
      <c r="F41" s="102"/>
    </row>
    <row r="42" spans="2:12" s="63" customFormat="1" ht="64.5" customHeight="1" x14ac:dyDescent="0.15">
      <c r="B42" s="64" t="str">
        <f>'Self Assessment (Mktg)'!B124</f>
        <v>Marketing Materials &amp; Collateral</v>
      </c>
      <c r="C42" s="46">
        <f>'Self Assessment (Mktg)'!E124</f>
        <v>2</v>
      </c>
      <c r="D42" s="46">
        <f>'Self Assessment (Sales)'!E124</f>
        <v>5</v>
      </c>
      <c r="E42" s="64" t="s">
        <v>149</v>
      </c>
      <c r="F42" s="65"/>
      <c r="G42" s="66"/>
      <c r="H42" s="66"/>
      <c r="I42" s="66"/>
      <c r="J42" s="66"/>
      <c r="K42" s="66"/>
      <c r="L42" s="66"/>
    </row>
    <row r="43" spans="2:12" s="63" customFormat="1" ht="64.5" customHeight="1" x14ac:dyDescent="0.15">
      <c r="B43" s="64" t="str">
        <f>'Self Assessment (Mktg)'!B129</f>
        <v>Messaging &amp; Brand</v>
      </c>
      <c r="C43" s="46">
        <f>'Self Assessment (Mktg)'!E129</f>
        <v>1</v>
      </c>
      <c r="D43" s="46">
        <f>'Self Assessment (Sales)'!E129</f>
        <v>4</v>
      </c>
      <c r="E43" s="64" t="s">
        <v>150</v>
      </c>
      <c r="F43" s="65" t="s">
        <v>220</v>
      </c>
      <c r="G43" s="66"/>
      <c r="H43" s="66"/>
      <c r="I43" s="66"/>
      <c r="J43" s="66"/>
      <c r="K43" s="66"/>
      <c r="L43" s="66"/>
    </row>
    <row r="44" spans="2:12" s="63" customFormat="1" ht="50" customHeight="1" x14ac:dyDescent="0.15">
      <c r="B44" s="69" t="s">
        <v>13</v>
      </c>
      <c r="C44" s="68">
        <f>AVERAGE(C42:C43)</f>
        <v>1.5</v>
      </c>
      <c r="D44" s="68">
        <f>AVERAGE(D42:D43)</f>
        <v>4.5</v>
      </c>
      <c r="E44" s="103"/>
      <c r="F44" s="104"/>
      <c r="G44" s="66"/>
      <c r="H44" s="66"/>
      <c r="I44" s="66"/>
      <c r="J44" s="66"/>
      <c r="K44" s="66"/>
      <c r="L44" s="66"/>
    </row>
    <row r="45" spans="2:12" ht="19.5" customHeight="1" x14ac:dyDescent="0.15">
      <c r="B45" s="58"/>
      <c r="C45" s="58"/>
      <c r="D45" s="58"/>
      <c r="E45" s="58"/>
    </row>
    <row r="46" spans="2:12" x14ac:dyDescent="0.15">
      <c r="B46" s="7" t="s">
        <v>159</v>
      </c>
      <c r="C46" s="8"/>
      <c r="D46" s="8"/>
      <c r="E46" s="8"/>
    </row>
    <row r="47" spans="2:12" ht="19.5" customHeight="1" x14ac:dyDescent="0.15">
      <c r="B47" s="58" t="s">
        <v>131</v>
      </c>
      <c r="C47" s="58"/>
      <c r="D47" s="58"/>
      <c r="E47" s="58"/>
    </row>
    <row r="48" spans="2:12" ht="11.5" customHeight="1" x14ac:dyDescent="0.15">
      <c r="B48" s="58" t="s">
        <v>132</v>
      </c>
      <c r="C48" s="58"/>
      <c r="D48" s="58"/>
      <c r="E48" s="58"/>
    </row>
    <row r="49" spans="2:5" ht="11.5" customHeight="1" x14ac:dyDescent="0.15">
      <c r="B49" s="58" t="s">
        <v>133</v>
      </c>
      <c r="C49" s="58"/>
      <c r="D49" s="58"/>
      <c r="E49" s="58"/>
    </row>
    <row r="50" spans="2:5" x14ac:dyDescent="0.15">
      <c r="B50" s="7" t="s">
        <v>134</v>
      </c>
      <c r="C50" s="8"/>
      <c r="D50" s="8"/>
      <c r="E50" s="8"/>
    </row>
    <row r="51" spans="2:5" ht="11.5" customHeight="1" x14ac:dyDescent="0.15">
      <c r="B51" s="58" t="s">
        <v>131</v>
      </c>
      <c r="C51" s="58"/>
      <c r="D51" s="58"/>
      <c r="E51" s="58"/>
    </row>
    <row r="52" spans="2:5" x14ac:dyDescent="0.15">
      <c r="C52" s="8"/>
      <c r="D52" s="8"/>
      <c r="E52" s="8"/>
    </row>
    <row r="53" spans="2:5" x14ac:dyDescent="0.15">
      <c r="C53" s="8"/>
      <c r="D53" s="8"/>
      <c r="E53" s="8"/>
    </row>
    <row r="54" spans="2:5" x14ac:dyDescent="0.15">
      <c r="C54" s="8"/>
      <c r="D54" s="8"/>
      <c r="E54" s="8"/>
    </row>
    <row r="55" spans="2:5" x14ac:dyDescent="0.15">
      <c r="C55" s="8"/>
      <c r="D55" s="8"/>
      <c r="E55" s="8"/>
    </row>
    <row r="56" spans="2:5" x14ac:dyDescent="0.15">
      <c r="C56" s="8"/>
      <c r="D56" s="8"/>
      <c r="E56" s="8"/>
    </row>
    <row r="57" spans="2:5" ht="11.5" customHeight="1" x14ac:dyDescent="0.15">
      <c r="D57" s="58"/>
    </row>
    <row r="58" spans="2:5" x14ac:dyDescent="0.15">
      <c r="D58" s="8"/>
    </row>
    <row r="59" spans="2:5" x14ac:dyDescent="0.15">
      <c r="D59" s="8"/>
    </row>
    <row r="60" spans="2:5" x14ac:dyDescent="0.15">
      <c r="C60" s="8"/>
      <c r="D60" s="8"/>
      <c r="E60" s="8"/>
    </row>
    <row r="61" spans="2:5" x14ac:dyDescent="0.15">
      <c r="C61" s="8"/>
      <c r="D61" s="8"/>
      <c r="E61" s="8"/>
    </row>
    <row r="62" spans="2:5" x14ac:dyDescent="0.15">
      <c r="C62" s="8"/>
      <c r="D62" s="8"/>
      <c r="E62" s="8"/>
    </row>
    <row r="63" spans="2:5" x14ac:dyDescent="0.15">
      <c r="C63" s="8"/>
      <c r="D63" s="8"/>
      <c r="E63" s="8"/>
    </row>
    <row r="64" spans="2:5" x14ac:dyDescent="0.15">
      <c r="C64" s="8"/>
      <c r="D64" s="8"/>
      <c r="E64" s="8"/>
    </row>
    <row r="65" spans="2:5" x14ac:dyDescent="0.15">
      <c r="C65" s="8"/>
      <c r="D65" s="8"/>
      <c r="E65" s="8"/>
    </row>
    <row r="66" spans="2:5" x14ac:dyDescent="0.15">
      <c r="C66" s="8"/>
      <c r="D66" s="8"/>
      <c r="E66" s="8"/>
    </row>
    <row r="67" spans="2:5" x14ac:dyDescent="0.15">
      <c r="C67" s="8"/>
      <c r="D67" s="8"/>
      <c r="E67" s="8"/>
    </row>
    <row r="68" spans="2:5" x14ac:dyDescent="0.15">
      <c r="C68" s="8"/>
      <c r="D68" s="8"/>
      <c r="E68" s="8"/>
    </row>
    <row r="69" spans="2:5" x14ac:dyDescent="0.15">
      <c r="C69" s="8"/>
      <c r="D69" s="8"/>
      <c r="E69" s="8"/>
    </row>
    <row r="70" spans="2:5" x14ac:dyDescent="0.15">
      <c r="B70" s="7"/>
      <c r="C70" s="8"/>
      <c r="D70" s="8"/>
      <c r="E70" s="8"/>
    </row>
    <row r="71" spans="2:5" x14ac:dyDescent="0.15">
      <c r="B71" s="12"/>
      <c r="C71" s="13"/>
      <c r="D71" s="11"/>
      <c r="E71" s="13"/>
    </row>
    <row r="72" spans="2:5" x14ac:dyDescent="0.15">
      <c r="B72" s="12"/>
      <c r="C72" s="13"/>
      <c r="D72" s="11"/>
      <c r="E72" s="13"/>
    </row>
    <row r="73" spans="2:5" x14ac:dyDescent="0.15">
      <c r="B73" s="12"/>
      <c r="C73" s="13"/>
      <c r="D73" s="11"/>
      <c r="E73" s="13"/>
    </row>
    <row r="74" spans="2:5" x14ac:dyDescent="0.15">
      <c r="B74" s="12"/>
      <c r="C74" s="13"/>
      <c r="D74" s="11"/>
      <c r="E74" s="13"/>
    </row>
    <row r="75" spans="2:5" x14ac:dyDescent="0.15">
      <c r="B75" s="12"/>
      <c r="C75" s="13"/>
      <c r="D75" s="11"/>
      <c r="E75" s="13"/>
    </row>
    <row r="76" spans="2:5" x14ac:dyDescent="0.15">
      <c r="B76" s="7"/>
      <c r="C76" s="8"/>
      <c r="D76" s="11"/>
      <c r="E76" s="8"/>
    </row>
    <row r="77" spans="2:5" x14ac:dyDescent="0.15">
      <c r="B77" s="7"/>
      <c r="C77" s="8"/>
      <c r="D77" s="11"/>
      <c r="E77" s="8"/>
    </row>
    <row r="78" spans="2:5" x14ac:dyDescent="0.15">
      <c r="B78" s="7"/>
      <c r="C78" s="8"/>
      <c r="D78" s="11"/>
      <c r="E78" s="8"/>
    </row>
    <row r="79" spans="2:5" x14ac:dyDescent="0.15">
      <c r="B79" s="8"/>
      <c r="C79" s="8"/>
      <c r="D79" s="11"/>
      <c r="E79" s="8"/>
    </row>
    <row r="80" spans="2:5" x14ac:dyDescent="0.15">
      <c r="B80" s="8"/>
      <c r="C80" s="8"/>
      <c r="D80" s="8"/>
      <c r="E80" s="8"/>
    </row>
    <row r="81" spans="2:5" x14ac:dyDescent="0.15">
      <c r="B81" s="8"/>
      <c r="C81" s="8"/>
      <c r="D81" s="8"/>
      <c r="E81" s="8"/>
    </row>
    <row r="82" spans="2:5" x14ac:dyDescent="0.15">
      <c r="B82" s="8"/>
      <c r="C82" s="8"/>
      <c r="D82" s="8"/>
      <c r="E82" s="8"/>
    </row>
    <row r="83" spans="2:5" x14ac:dyDescent="0.15">
      <c r="B83" s="8"/>
      <c r="C83" s="8"/>
      <c r="D83" s="8"/>
      <c r="E83" s="8"/>
    </row>
    <row r="84" spans="2:5" x14ac:dyDescent="0.15">
      <c r="B84" s="6"/>
    </row>
    <row r="85" spans="2:5" x14ac:dyDescent="0.15">
      <c r="B85" s="6"/>
    </row>
    <row r="86" spans="2:5" x14ac:dyDescent="0.15">
      <c r="B86" s="6"/>
    </row>
    <row r="87" spans="2:5" x14ac:dyDescent="0.15">
      <c r="B87" s="6"/>
    </row>
    <row r="88" spans="2:5" x14ac:dyDescent="0.15">
      <c r="B88" s="6"/>
    </row>
    <row r="89" spans="2:5" x14ac:dyDescent="0.15">
      <c r="B89" s="6"/>
    </row>
    <row r="90" spans="2:5" x14ac:dyDescent="0.15">
      <c r="B90" s="6"/>
    </row>
    <row r="91" spans="2:5" x14ac:dyDescent="0.15">
      <c r="B91" s="6"/>
    </row>
    <row r="92" spans="2:5" x14ac:dyDescent="0.15">
      <c r="B92" s="6"/>
    </row>
    <row r="93" spans="2:5" x14ac:dyDescent="0.15">
      <c r="B93" s="6"/>
    </row>
    <row r="94" spans="2:5" x14ac:dyDescent="0.15">
      <c r="B94" s="6"/>
    </row>
  </sheetData>
  <mergeCells count="14">
    <mergeCell ref="E39:F39"/>
    <mergeCell ref="B41:F41"/>
    <mergeCell ref="E44:F44"/>
    <mergeCell ref="B21:F21"/>
    <mergeCell ref="E25:F25"/>
    <mergeCell ref="B27:F27"/>
    <mergeCell ref="E32:F32"/>
    <mergeCell ref="B34:F34"/>
    <mergeCell ref="B1:F1"/>
    <mergeCell ref="B4:F4"/>
    <mergeCell ref="E11:F11"/>
    <mergeCell ref="B13:F13"/>
    <mergeCell ref="E19:F19"/>
    <mergeCell ref="B2:E2"/>
  </mergeCells>
  <phoneticPr fontId="0" type="noConversion"/>
  <conditionalFormatting sqref="A52 C52 A46:C51 E46:E52">
    <cfRule type="cellIs" dxfId="132" priority="359" stopIfTrue="1" operator="equal">
      <formula>0</formula>
    </cfRule>
  </conditionalFormatting>
  <conditionalFormatting sqref="B48:C48 E48">
    <cfRule type="cellIs" dxfId="131" priority="358" stopIfTrue="1" operator="equal">
      <formula>0</formula>
    </cfRule>
  </conditionalFormatting>
  <conditionalFormatting sqref="B49:C49 E49">
    <cfRule type="cellIs" dxfId="130" priority="357" stopIfTrue="1" operator="equal">
      <formula>0</formula>
    </cfRule>
  </conditionalFormatting>
  <conditionalFormatting sqref="A1:B1">
    <cfRule type="cellIs" dxfId="129" priority="356" stopIfTrue="1" operator="equal">
      <formula>0</formula>
    </cfRule>
  </conditionalFormatting>
  <conditionalFormatting sqref="B3 E3">
    <cfRule type="containsText" dxfId="128" priority="284" stopIfTrue="1" operator="containsText" text="0">
      <formula>NOT(ISERROR(SEARCH("0",B3)))</formula>
    </cfRule>
    <cfRule type="cellIs" dxfId="127" priority="285" stopIfTrue="1" operator="lessThanOrEqual">
      <formula>1.99999999999999</formula>
    </cfRule>
    <cfRule type="cellIs" dxfId="126" priority="286" stopIfTrue="1" operator="between">
      <formula>2</formula>
      <formula>3.99999999999999</formula>
    </cfRule>
    <cfRule type="cellIs" dxfId="125" priority="287" stopIfTrue="1" operator="between">
      <formula>4</formula>
      <formula>5</formula>
    </cfRule>
  </conditionalFormatting>
  <conditionalFormatting sqref="B11">
    <cfRule type="containsText" dxfId="124" priority="273" stopIfTrue="1" operator="containsText" text="0">
      <formula>NOT(ISERROR(SEARCH("0",B11)))</formula>
    </cfRule>
    <cfRule type="cellIs" dxfId="123" priority="274" stopIfTrue="1" operator="lessThanOrEqual">
      <formula>1.99999999999999</formula>
    </cfRule>
    <cfRule type="cellIs" dxfId="122" priority="275" stopIfTrue="1" operator="between">
      <formula>2</formula>
      <formula>3.99999999999999</formula>
    </cfRule>
    <cfRule type="cellIs" dxfId="121" priority="276" stopIfTrue="1" operator="between">
      <formula>4</formula>
      <formula>5</formula>
    </cfRule>
  </conditionalFormatting>
  <conditionalFormatting sqref="C11:D11">
    <cfRule type="cellIs" dxfId="120" priority="270" stopIfTrue="1" operator="lessThanOrEqual">
      <formula>1.99999999999999</formula>
    </cfRule>
    <cfRule type="cellIs" dxfId="119" priority="271" stopIfTrue="1" operator="between">
      <formula>2</formula>
      <formula>3.99999999999999</formula>
    </cfRule>
    <cfRule type="cellIs" dxfId="118" priority="272" stopIfTrue="1" operator="between">
      <formula>4</formula>
      <formula>5</formula>
    </cfRule>
  </conditionalFormatting>
  <conditionalFormatting sqref="B42:B43">
    <cfRule type="containsText" dxfId="117" priority="209" stopIfTrue="1" operator="containsText" text="0">
      <formula>NOT(ISERROR(SEARCH("0",B42)))</formula>
    </cfRule>
    <cfRule type="cellIs" dxfId="116" priority="210" stopIfTrue="1" operator="lessThanOrEqual">
      <formula>1.99999999999999</formula>
    </cfRule>
    <cfRule type="cellIs" dxfId="115" priority="211" stopIfTrue="1" operator="between">
      <formula>2</formula>
      <formula>3.99999999999999</formula>
    </cfRule>
    <cfRule type="cellIs" dxfId="114" priority="212" stopIfTrue="1" operator="between">
      <formula>4</formula>
      <formula>5</formula>
    </cfRule>
  </conditionalFormatting>
  <conditionalFormatting sqref="C42:C43">
    <cfRule type="cellIs" dxfId="113" priority="206" stopIfTrue="1" operator="lessThanOrEqual">
      <formula>1.99999999999999</formula>
    </cfRule>
    <cfRule type="cellIs" dxfId="112" priority="207" stopIfTrue="1" operator="between">
      <formula>2</formula>
      <formula>3.99999999999999</formula>
    </cfRule>
    <cfRule type="cellIs" dxfId="111" priority="208" stopIfTrue="1" operator="between">
      <formula>4</formula>
      <formula>5</formula>
    </cfRule>
  </conditionalFormatting>
  <conditionalFormatting sqref="D47">
    <cfRule type="cellIs" dxfId="110" priority="171" stopIfTrue="1" operator="equal">
      <formula>0</formula>
    </cfRule>
  </conditionalFormatting>
  <conditionalFormatting sqref="D48">
    <cfRule type="cellIs" dxfId="109" priority="170" stopIfTrue="1" operator="equal">
      <formula>0</formula>
    </cfRule>
  </conditionalFormatting>
  <conditionalFormatting sqref="D46:D48">
    <cfRule type="cellIs" dxfId="108" priority="169" stopIfTrue="1" operator="equal">
      <formula>0</formula>
    </cfRule>
  </conditionalFormatting>
  <conditionalFormatting sqref="D51">
    <cfRule type="cellIs" dxfId="107" priority="168" stopIfTrue="1" operator="equal">
      <formula>0</formula>
    </cfRule>
  </conditionalFormatting>
  <conditionalFormatting sqref="D57">
    <cfRule type="cellIs" dxfId="106" priority="167" stopIfTrue="1" operator="equal">
      <formula>0</formula>
    </cfRule>
  </conditionalFormatting>
  <conditionalFormatting sqref="D42:D43">
    <cfRule type="cellIs" dxfId="105" priority="116" stopIfTrue="1" operator="lessThanOrEqual">
      <formula>1.99999999999999</formula>
    </cfRule>
    <cfRule type="cellIs" dxfId="104" priority="117" stopIfTrue="1" operator="between">
      <formula>2</formula>
      <formula>3.99999999999999</formula>
    </cfRule>
    <cfRule type="cellIs" dxfId="103" priority="118" stopIfTrue="1" operator="between">
      <formula>4</formula>
      <formula>5</formula>
    </cfRule>
  </conditionalFormatting>
  <conditionalFormatting sqref="A12:C12 E12">
    <cfRule type="cellIs" dxfId="102" priority="103" stopIfTrue="1" operator="equal">
      <formula>0</formula>
    </cfRule>
  </conditionalFormatting>
  <conditionalFormatting sqref="D12">
    <cfRule type="cellIs" dxfId="101" priority="102" stopIfTrue="1" operator="equal">
      <formula>0</formula>
    </cfRule>
  </conditionalFormatting>
  <conditionalFormatting sqref="D12">
    <cfRule type="cellIs" dxfId="100" priority="101" stopIfTrue="1" operator="equal">
      <formula>0</formula>
    </cfRule>
  </conditionalFormatting>
  <conditionalFormatting sqref="B19">
    <cfRule type="containsText" dxfId="99" priority="97" stopIfTrue="1" operator="containsText" text="0">
      <formula>NOT(ISERROR(SEARCH("0",B19)))</formula>
    </cfRule>
    <cfRule type="cellIs" dxfId="98" priority="98" stopIfTrue="1" operator="lessThanOrEqual">
      <formula>1.99999999999999</formula>
    </cfRule>
    <cfRule type="cellIs" dxfId="97" priority="99" stopIfTrue="1" operator="between">
      <formula>2</formula>
      <formula>3.99999999999999</formula>
    </cfRule>
    <cfRule type="cellIs" dxfId="96" priority="100" stopIfTrue="1" operator="between">
      <formula>4</formula>
      <formula>5</formula>
    </cfRule>
  </conditionalFormatting>
  <conditionalFormatting sqref="C19:D19">
    <cfRule type="cellIs" dxfId="95" priority="94" stopIfTrue="1" operator="lessThanOrEqual">
      <formula>1.99999999999999</formula>
    </cfRule>
    <cfRule type="cellIs" dxfId="94" priority="95" stopIfTrue="1" operator="between">
      <formula>2</formula>
      <formula>3.99999999999999</formula>
    </cfRule>
    <cfRule type="cellIs" dxfId="93" priority="96" stopIfTrue="1" operator="between">
      <formula>4</formula>
      <formula>5</formula>
    </cfRule>
  </conditionalFormatting>
  <conditionalFormatting sqref="A20:C20 E20">
    <cfRule type="cellIs" dxfId="92" priority="93" stopIfTrue="1" operator="equal">
      <formula>0</formula>
    </cfRule>
  </conditionalFormatting>
  <conditionalFormatting sqref="D20">
    <cfRule type="cellIs" dxfId="91" priority="92" stopIfTrue="1" operator="equal">
      <formula>0</formula>
    </cfRule>
  </conditionalFormatting>
  <conditionalFormatting sqref="D20">
    <cfRule type="cellIs" dxfId="90" priority="91" stopIfTrue="1" operator="equal">
      <formula>0</formula>
    </cfRule>
  </conditionalFormatting>
  <conditionalFormatting sqref="B25">
    <cfRule type="containsText" dxfId="89" priority="87" stopIfTrue="1" operator="containsText" text="0">
      <formula>NOT(ISERROR(SEARCH("0",B25)))</formula>
    </cfRule>
    <cfRule type="cellIs" dxfId="88" priority="88" stopIfTrue="1" operator="lessThanOrEqual">
      <formula>1.99999999999999</formula>
    </cfRule>
    <cfRule type="cellIs" dxfId="87" priority="89" stopIfTrue="1" operator="between">
      <formula>2</formula>
      <formula>3.99999999999999</formula>
    </cfRule>
    <cfRule type="cellIs" dxfId="86" priority="90" stopIfTrue="1" operator="between">
      <formula>4</formula>
      <formula>5</formula>
    </cfRule>
  </conditionalFormatting>
  <conditionalFormatting sqref="C25:D25">
    <cfRule type="cellIs" dxfId="85" priority="84" stopIfTrue="1" operator="lessThanOrEqual">
      <formula>1.99999999999999</formula>
    </cfRule>
    <cfRule type="cellIs" dxfId="84" priority="85" stopIfTrue="1" operator="between">
      <formula>2</formula>
      <formula>3.99999999999999</formula>
    </cfRule>
    <cfRule type="cellIs" dxfId="83" priority="86" stopIfTrue="1" operator="between">
      <formula>4</formula>
      <formula>5</formula>
    </cfRule>
  </conditionalFormatting>
  <conditionalFormatting sqref="A26:C26 E26">
    <cfRule type="cellIs" dxfId="82" priority="83" stopIfTrue="1" operator="equal">
      <formula>0</formula>
    </cfRule>
  </conditionalFormatting>
  <conditionalFormatting sqref="D26">
    <cfRule type="cellIs" dxfId="81" priority="82" stopIfTrue="1" operator="equal">
      <formula>0</formula>
    </cfRule>
  </conditionalFormatting>
  <conditionalFormatting sqref="D26">
    <cfRule type="cellIs" dxfId="80" priority="81" stopIfTrue="1" operator="equal">
      <formula>0</formula>
    </cfRule>
  </conditionalFormatting>
  <conditionalFormatting sqref="B32">
    <cfRule type="containsText" dxfId="79" priority="77" stopIfTrue="1" operator="containsText" text="0">
      <formula>NOT(ISERROR(SEARCH("0",B32)))</formula>
    </cfRule>
    <cfRule type="cellIs" dxfId="78" priority="78" stopIfTrue="1" operator="lessThanOrEqual">
      <formula>1.99999999999999</formula>
    </cfRule>
    <cfRule type="cellIs" dxfId="77" priority="79" stopIfTrue="1" operator="between">
      <formula>2</formula>
      <formula>3.99999999999999</formula>
    </cfRule>
    <cfRule type="cellIs" dxfId="76" priority="80" stopIfTrue="1" operator="between">
      <formula>4</formula>
      <formula>5</formula>
    </cfRule>
  </conditionalFormatting>
  <conditionalFormatting sqref="C32:D32">
    <cfRule type="cellIs" dxfId="75" priority="74" stopIfTrue="1" operator="lessThanOrEqual">
      <formula>1.99999999999999</formula>
    </cfRule>
    <cfRule type="cellIs" dxfId="74" priority="75" stopIfTrue="1" operator="between">
      <formula>2</formula>
      <formula>3.99999999999999</formula>
    </cfRule>
    <cfRule type="cellIs" dxfId="73" priority="76" stopIfTrue="1" operator="between">
      <formula>4</formula>
      <formula>5</formula>
    </cfRule>
  </conditionalFormatting>
  <conditionalFormatting sqref="A33:C33 E33">
    <cfRule type="cellIs" dxfId="72" priority="73" stopIfTrue="1" operator="equal">
      <formula>0</formula>
    </cfRule>
  </conditionalFormatting>
  <conditionalFormatting sqref="D33">
    <cfRule type="cellIs" dxfId="71" priority="72" stopIfTrue="1" operator="equal">
      <formula>0</formula>
    </cfRule>
  </conditionalFormatting>
  <conditionalFormatting sqref="D33">
    <cfRule type="cellIs" dxfId="70" priority="71" stopIfTrue="1" operator="equal">
      <formula>0</formula>
    </cfRule>
  </conditionalFormatting>
  <conditionalFormatting sqref="B39">
    <cfRule type="containsText" dxfId="69" priority="67" stopIfTrue="1" operator="containsText" text="0">
      <formula>NOT(ISERROR(SEARCH("0",B39)))</formula>
    </cfRule>
    <cfRule type="cellIs" dxfId="68" priority="68" stopIfTrue="1" operator="lessThanOrEqual">
      <formula>1.99999999999999</formula>
    </cfRule>
    <cfRule type="cellIs" dxfId="67" priority="69" stopIfTrue="1" operator="between">
      <formula>2</formula>
      <formula>3.99999999999999</formula>
    </cfRule>
    <cfRule type="cellIs" dxfId="66" priority="70" stopIfTrue="1" operator="between">
      <formula>4</formula>
      <formula>5</formula>
    </cfRule>
  </conditionalFormatting>
  <conditionalFormatting sqref="C39:D39">
    <cfRule type="cellIs" dxfId="65" priority="64" stopIfTrue="1" operator="lessThanOrEqual">
      <formula>1.99999999999999</formula>
    </cfRule>
    <cfRule type="cellIs" dxfId="64" priority="65" stopIfTrue="1" operator="between">
      <formula>2</formula>
      <formula>3.99999999999999</formula>
    </cfRule>
    <cfRule type="cellIs" dxfId="63" priority="66" stopIfTrue="1" operator="between">
      <formula>4</formula>
      <formula>5</formula>
    </cfRule>
  </conditionalFormatting>
  <conditionalFormatting sqref="A40:C40 E40">
    <cfRule type="cellIs" dxfId="62" priority="63" stopIfTrue="1" operator="equal">
      <formula>0</formula>
    </cfRule>
  </conditionalFormatting>
  <conditionalFormatting sqref="D40">
    <cfRule type="cellIs" dxfId="61" priority="62" stopIfTrue="1" operator="equal">
      <formula>0</formula>
    </cfRule>
  </conditionalFormatting>
  <conditionalFormatting sqref="D40">
    <cfRule type="cellIs" dxfId="60" priority="61" stopIfTrue="1" operator="equal">
      <formula>0</formula>
    </cfRule>
  </conditionalFormatting>
  <conditionalFormatting sqref="B44">
    <cfRule type="containsText" dxfId="59" priority="57" stopIfTrue="1" operator="containsText" text="0">
      <formula>NOT(ISERROR(SEARCH("0",B44)))</formula>
    </cfRule>
    <cfRule type="cellIs" dxfId="58" priority="58" stopIfTrue="1" operator="lessThanOrEqual">
      <formula>1.99999999999999</formula>
    </cfRule>
    <cfRule type="cellIs" dxfId="57" priority="59" stopIfTrue="1" operator="between">
      <formula>2</formula>
      <formula>3.99999999999999</formula>
    </cfRule>
    <cfRule type="cellIs" dxfId="56" priority="60" stopIfTrue="1" operator="between">
      <formula>4</formula>
      <formula>5</formula>
    </cfRule>
  </conditionalFormatting>
  <conditionalFormatting sqref="C44:D44">
    <cfRule type="cellIs" dxfId="55" priority="54" stopIfTrue="1" operator="lessThanOrEqual">
      <formula>1.99999999999999</formula>
    </cfRule>
    <cfRule type="cellIs" dxfId="54" priority="55" stopIfTrue="1" operator="between">
      <formula>2</formula>
      <formula>3.99999999999999</formula>
    </cfRule>
    <cfRule type="cellIs" dxfId="53" priority="56" stopIfTrue="1" operator="between">
      <formula>4</formula>
      <formula>5</formula>
    </cfRule>
  </conditionalFormatting>
  <conditionalFormatting sqref="A45:C45 E45">
    <cfRule type="cellIs" dxfId="52" priority="53" stopIfTrue="1" operator="equal">
      <formula>0</formula>
    </cfRule>
  </conditionalFormatting>
  <conditionalFormatting sqref="D45">
    <cfRule type="cellIs" dxfId="51" priority="52" stopIfTrue="1" operator="equal">
      <formula>0</formula>
    </cfRule>
  </conditionalFormatting>
  <conditionalFormatting sqref="D45">
    <cfRule type="cellIs" dxfId="50" priority="51" stopIfTrue="1" operator="equal">
      <formula>0</formula>
    </cfRule>
  </conditionalFormatting>
  <conditionalFormatting sqref="B35:B38">
    <cfRule type="containsText" dxfId="49" priority="47" stopIfTrue="1" operator="containsText" text="0">
      <formula>NOT(ISERROR(SEARCH("0",B35)))</formula>
    </cfRule>
    <cfRule type="cellIs" dxfId="48" priority="48" stopIfTrue="1" operator="lessThanOrEqual">
      <formula>1.99999999999999</formula>
    </cfRule>
    <cfRule type="cellIs" dxfId="47" priority="49" stopIfTrue="1" operator="between">
      <formula>2</formula>
      <formula>3.99999999999999</formula>
    </cfRule>
    <cfRule type="cellIs" dxfId="46" priority="50" stopIfTrue="1" operator="between">
      <formula>4</formula>
      <formula>5</formula>
    </cfRule>
  </conditionalFormatting>
  <conditionalFormatting sqref="C35:C38">
    <cfRule type="cellIs" dxfId="45" priority="44" stopIfTrue="1" operator="lessThanOrEqual">
      <formula>1.99999999999999</formula>
    </cfRule>
    <cfRule type="cellIs" dxfId="44" priority="45" stopIfTrue="1" operator="between">
      <formula>2</formula>
      <formula>3.99999999999999</formula>
    </cfRule>
    <cfRule type="cellIs" dxfId="43" priority="46" stopIfTrue="1" operator="between">
      <formula>4</formula>
      <formula>5</formula>
    </cfRule>
  </conditionalFormatting>
  <conditionalFormatting sqref="D35:D38">
    <cfRule type="cellIs" dxfId="42" priority="41" stopIfTrue="1" operator="lessThanOrEqual">
      <formula>1.99999999999999</formula>
    </cfRule>
    <cfRule type="cellIs" dxfId="41" priority="42" stopIfTrue="1" operator="between">
      <formula>2</formula>
      <formula>3.99999999999999</formula>
    </cfRule>
    <cfRule type="cellIs" dxfId="40" priority="43" stopIfTrue="1" operator="between">
      <formula>4</formula>
      <formula>5</formula>
    </cfRule>
  </conditionalFormatting>
  <conditionalFormatting sqref="B28:B31">
    <cfRule type="containsText" dxfId="39" priority="37" stopIfTrue="1" operator="containsText" text="0">
      <formula>NOT(ISERROR(SEARCH("0",B28)))</formula>
    </cfRule>
    <cfRule type="cellIs" dxfId="38" priority="38" stopIfTrue="1" operator="lessThanOrEqual">
      <formula>1.99999999999999</formula>
    </cfRule>
    <cfRule type="cellIs" dxfId="37" priority="39" stopIfTrue="1" operator="between">
      <formula>2</formula>
      <formula>3.99999999999999</formula>
    </cfRule>
    <cfRule type="cellIs" dxfId="36" priority="40" stopIfTrue="1" operator="between">
      <formula>4</formula>
      <formula>5</formula>
    </cfRule>
  </conditionalFormatting>
  <conditionalFormatting sqref="C28:C31">
    <cfRule type="cellIs" dxfId="35" priority="34" stopIfTrue="1" operator="lessThanOrEqual">
      <formula>1.99999999999999</formula>
    </cfRule>
    <cfRule type="cellIs" dxfId="34" priority="35" stopIfTrue="1" operator="between">
      <formula>2</formula>
      <formula>3.99999999999999</formula>
    </cfRule>
    <cfRule type="cellIs" dxfId="33" priority="36" stopIfTrue="1" operator="between">
      <formula>4</formula>
      <formula>5</formula>
    </cfRule>
  </conditionalFormatting>
  <conditionalFormatting sqref="D28:D31">
    <cfRule type="cellIs" dxfId="32" priority="31" stopIfTrue="1" operator="lessThanOrEqual">
      <formula>1.99999999999999</formula>
    </cfRule>
    <cfRule type="cellIs" dxfId="31" priority="32" stopIfTrue="1" operator="between">
      <formula>2</formula>
      <formula>3.99999999999999</formula>
    </cfRule>
    <cfRule type="cellIs" dxfId="30" priority="33" stopIfTrue="1" operator="between">
      <formula>4</formula>
      <formula>5</formula>
    </cfRule>
  </conditionalFormatting>
  <conditionalFormatting sqref="B22:B24">
    <cfRule type="containsText" dxfId="29" priority="27" stopIfTrue="1" operator="containsText" text="0">
      <formula>NOT(ISERROR(SEARCH("0",B22)))</formula>
    </cfRule>
    <cfRule type="cellIs" dxfId="28" priority="28" stopIfTrue="1" operator="lessThanOrEqual">
      <formula>1.99999999999999</formula>
    </cfRule>
    <cfRule type="cellIs" dxfId="27" priority="29" stopIfTrue="1" operator="between">
      <formula>2</formula>
      <formula>3.99999999999999</formula>
    </cfRule>
    <cfRule type="cellIs" dxfId="26" priority="30" stopIfTrue="1" operator="between">
      <formula>4</formula>
      <formula>5</formula>
    </cfRule>
  </conditionalFormatting>
  <conditionalFormatting sqref="C22:C24">
    <cfRule type="cellIs" dxfId="25" priority="24" stopIfTrue="1" operator="lessThanOrEqual">
      <formula>1.99999999999999</formula>
    </cfRule>
    <cfRule type="cellIs" dxfId="24" priority="25" stopIfTrue="1" operator="between">
      <formula>2</formula>
      <formula>3.99999999999999</formula>
    </cfRule>
    <cfRule type="cellIs" dxfId="23" priority="26" stopIfTrue="1" operator="between">
      <formula>4</formula>
      <formula>5</formula>
    </cfRule>
  </conditionalFormatting>
  <conditionalFormatting sqref="D22:D24">
    <cfRule type="cellIs" dxfId="22" priority="21" stopIfTrue="1" operator="lessThanOrEqual">
      <formula>1.99999999999999</formula>
    </cfRule>
    <cfRule type="cellIs" dxfId="21" priority="22" stopIfTrue="1" operator="between">
      <formula>2</formula>
      <formula>3.99999999999999</formula>
    </cfRule>
    <cfRule type="cellIs" dxfId="20" priority="23" stopIfTrue="1" operator="between">
      <formula>4</formula>
      <formula>5</formula>
    </cfRule>
  </conditionalFormatting>
  <conditionalFormatting sqref="B14:B18">
    <cfRule type="containsText" dxfId="19" priority="17" stopIfTrue="1" operator="containsText" text="0">
      <formula>NOT(ISERROR(SEARCH("0",B14)))</formula>
    </cfRule>
    <cfRule type="cellIs" dxfId="18" priority="18" stopIfTrue="1" operator="lessThanOrEqual">
      <formula>1.99999999999999</formula>
    </cfRule>
    <cfRule type="cellIs" dxfId="17" priority="19" stopIfTrue="1" operator="between">
      <formula>2</formula>
      <formula>3.99999999999999</formula>
    </cfRule>
    <cfRule type="cellIs" dxfId="16" priority="20" stopIfTrue="1" operator="between">
      <formula>4</formula>
      <formula>5</formula>
    </cfRule>
  </conditionalFormatting>
  <conditionalFormatting sqref="C14:C18">
    <cfRule type="cellIs" dxfId="15" priority="14" stopIfTrue="1" operator="lessThanOrEqual">
      <formula>1.99999999999999</formula>
    </cfRule>
    <cfRule type="cellIs" dxfId="14" priority="15" stopIfTrue="1" operator="between">
      <formula>2</formula>
      <formula>3.99999999999999</formula>
    </cfRule>
    <cfRule type="cellIs" dxfId="13" priority="16" stopIfTrue="1" operator="between">
      <formula>4</formula>
      <formula>5</formula>
    </cfRule>
  </conditionalFormatting>
  <conditionalFormatting sqref="D14:D18">
    <cfRule type="cellIs" dxfId="12" priority="11" stopIfTrue="1" operator="lessThanOrEqual">
      <formula>1.99999999999999</formula>
    </cfRule>
    <cfRule type="cellIs" dxfId="11" priority="12" stopIfTrue="1" operator="between">
      <formula>2</formula>
      <formula>3.99999999999999</formula>
    </cfRule>
    <cfRule type="cellIs" dxfId="10" priority="13" stopIfTrue="1" operator="between">
      <formula>4</formula>
      <formula>5</formula>
    </cfRule>
  </conditionalFormatting>
  <conditionalFormatting sqref="B5:B10">
    <cfRule type="containsText" dxfId="9" priority="7" stopIfTrue="1" operator="containsText" text="0">
      <formula>NOT(ISERROR(SEARCH("0",B5)))</formula>
    </cfRule>
    <cfRule type="cellIs" dxfId="8" priority="8" stopIfTrue="1" operator="lessThanOrEqual">
      <formula>1.99999999999999</formula>
    </cfRule>
    <cfRule type="cellIs" dxfId="7" priority="9" stopIfTrue="1" operator="between">
      <formula>2</formula>
      <formula>3.99999999999999</formula>
    </cfRule>
    <cfRule type="cellIs" dxfId="6" priority="10" stopIfTrue="1" operator="between">
      <formula>4</formula>
      <formula>5</formula>
    </cfRule>
  </conditionalFormatting>
  <conditionalFormatting sqref="C5:C10">
    <cfRule type="cellIs" dxfId="5" priority="4" stopIfTrue="1" operator="lessThanOrEqual">
      <formula>1.99999999999999</formula>
    </cfRule>
    <cfRule type="cellIs" dxfId="4" priority="5" stopIfTrue="1" operator="between">
      <formula>2</formula>
      <formula>3.99999999999999</formula>
    </cfRule>
    <cfRule type="cellIs" dxfId="3" priority="6" stopIfTrue="1" operator="between">
      <formula>4</formula>
      <formula>5</formula>
    </cfRule>
  </conditionalFormatting>
  <conditionalFormatting sqref="D5:D10">
    <cfRule type="cellIs" dxfId="2" priority="1" stopIfTrue="1" operator="lessThanOrEqual">
      <formula>1.99999999999999</formula>
    </cfRule>
    <cfRule type="cellIs" dxfId="1" priority="2" stopIfTrue="1" operator="between">
      <formula>2</formula>
      <formula>3.99999999999999</formula>
    </cfRule>
    <cfRule type="cellIs" dxfId="0" priority="3" stopIfTrue="1" operator="between">
      <formula>4</formula>
      <formula>5</formula>
    </cfRule>
  </conditionalFormatting>
  <hyperlinks>
    <hyperlink ref="F5" r:id="rId1" xr:uid="{19102F9F-91F7-47E3-951F-9F77B281306A}"/>
    <hyperlink ref="F6" r:id="rId2" xr:uid="{49075052-900D-4EBA-9AF5-93CE11763D4E}"/>
    <hyperlink ref="F7" r:id="rId3" xr:uid="{6F53F1B0-9CEE-47F6-97B2-717C12B5F7DD}"/>
    <hyperlink ref="F8" r:id="rId4" xr:uid="{A5DD2B0F-7578-4C21-8FD2-A636260FF31A}"/>
    <hyperlink ref="F9" r:id="rId5" xr:uid="{D57BFC2A-A4E9-4FD3-91DA-AB5F660A9866}"/>
    <hyperlink ref="F10" r:id="rId6" xr:uid="{9986E433-787B-4194-9A6B-16B0B1C26FDE}"/>
    <hyperlink ref="F14" r:id="rId7" xr:uid="{9D267D4A-9EF0-4ADF-A9CB-849042F98C4D}"/>
    <hyperlink ref="F16" r:id="rId8" xr:uid="{ACCC4E26-C54C-4A78-86AD-3C615BB3085E}"/>
    <hyperlink ref="F22" r:id="rId9" xr:uid="{B78FBC04-0BA2-4E8C-9019-3A9F92538B86}"/>
    <hyperlink ref="F23" r:id="rId10" xr:uid="{E97216EE-A56F-4A83-8820-7FD84036F128}"/>
    <hyperlink ref="F24" r:id="rId11" xr:uid="{2EED61EF-479C-409F-B341-F7A96E624BD1}"/>
    <hyperlink ref="F35" r:id="rId12" xr:uid="{1FDB8858-340F-4324-BE74-B0632A2E880B}"/>
    <hyperlink ref="F43" r:id="rId13" xr:uid="{39A15572-AD75-497F-B481-75FF6A9CFA47}"/>
  </hyperlinks>
  <pageMargins left="0.74803149606299213" right="0.74803149606299213" top="0.98425196850393704" bottom="0.98425196850393704" header="0.51181102362204722" footer="0.51181102362204722"/>
  <pageSetup scale="46" orientation="portrait" r:id="rId14"/>
  <headerFooter alignWithMargins="0"/>
  <drawing r:id="rId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Weighting</vt:lpstr>
      <vt:lpstr>Self Assessment (Mktg)</vt:lpstr>
      <vt:lpstr>Self Assessment (Sales)</vt:lpstr>
      <vt:lpstr>Alignment Index</vt:lpstr>
      <vt:lpstr>Recommendations</vt:lpstr>
      <vt:lpstr>'Alignment Index'!Goal_State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Marketing Alignment Tool</dc:title>
  <dc:subject/>
  <dc:creator>Lisette Gomez</dc:creator>
  <cp:keywords/>
  <dc:description>Demand Metric Research Corporation. All rights reserved. Governed under the single user license terms agreed to by end user. May not be distributed without prior written permission. www.demandmetric.com</dc:description>
  <cp:lastModifiedBy>Lisette Gomez</cp:lastModifiedBy>
  <cp:lastPrinted>2010-02-08T15:16:31Z</cp:lastPrinted>
  <dcterms:created xsi:type="dcterms:W3CDTF">2003-12-17T00:09:40Z</dcterms:created>
  <dcterms:modified xsi:type="dcterms:W3CDTF">2018-06-21T16:00:23Z</dcterms:modified>
  <cp:category/>
</cp:coreProperties>
</file>